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omments10.xml" ContentType="application/vnd.openxmlformats-officedocument.spreadsheetml.comments+xml"/>
  <Override PartName="/xl/threadedComments/threadedComment10.xml" ContentType="application/vnd.ms-excel.threadedcomments+xml"/>
  <Override PartName="/xl/comments11.xml" ContentType="application/vnd.openxmlformats-officedocument.spreadsheetml.comments+xml"/>
  <Override PartName="/xl/threadedComments/threadedComment11.xml" ContentType="application/vnd.ms-excel.threadedcomments+xml"/>
  <Override PartName="/xl/comments12.xml" ContentType="application/vnd.openxmlformats-officedocument.spreadsheetml.comments+xml"/>
  <Override PartName="/xl/threadedComments/threadedComment12.xml" ContentType="application/vnd.ms-excel.threadedcomments+xml"/>
  <Override PartName="/xl/comments13.xml" ContentType="application/vnd.openxmlformats-officedocument.spreadsheetml.comments+xml"/>
  <Override PartName="/xl/threadedComments/threadedComment1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dhgovbr.sharepoint.com/sites/ObservatrioBrasileIgualdadedeGnero/Documentos Compartilhados/General/RASEAM/Raseam 2023/Tabelas confeccionadas Raseam23 16-01-24/b.Tabelas numeradas por tema 16-01-24/"/>
    </mc:Choice>
  </mc:AlternateContent>
  <xr:revisionPtr revIDLastSave="786" documentId="13_ncr:1_{D235837B-890E-47E0-89B6-A920D312CB0C}" xr6:coauthVersionLast="47" xr6:coauthVersionMax="47" xr10:uidLastSave="{D7E44928-C60D-4C57-8ED2-1D50FDCE0477}"/>
  <bookViews>
    <workbookView xWindow="-108" yWindow="-108" windowWidth="23256" windowHeight="12456" firstSheet="6" activeTab="34" xr2:uid="{DF312EC5-3388-434E-9665-FE1C2D82F4EB}"/>
  </bookViews>
  <sheets>
    <sheet name="IBGE" sheetId="8" r:id="rId1"/>
    <sheet name="TAB 3.1" sheetId="1" r:id="rId2"/>
    <sheet name="TAB 3.2" sheetId="2" r:id="rId3"/>
    <sheet name="TAB 3.3" sheetId="3" r:id="rId4"/>
    <sheet name="TAB 3.4" sheetId="4" r:id="rId5"/>
    <sheet name="TAB 3.5" sheetId="5" r:id="rId6"/>
    <sheet name="TAB 3.6" sheetId="6" r:id="rId7"/>
    <sheet name="TAB 3.7" sheetId="7" r:id="rId8"/>
    <sheet name="TAB 3.8" sheetId="54" r:id="rId9"/>
    <sheet name="INEP" sheetId="39" r:id="rId10"/>
    <sheet name="TAB 3.9.a" sheetId="11" r:id="rId11"/>
    <sheet name="TAB 3.9.b" sheetId="10" r:id="rId12"/>
    <sheet name="TAB 3.9.c" sheetId="9" r:id="rId13"/>
    <sheet name="TAB 3.10.a" sheetId="14" r:id="rId14"/>
    <sheet name="TAB 3.10.b" sheetId="13" r:id="rId15"/>
    <sheet name="TAB 3.10.c" sheetId="12" r:id="rId16"/>
    <sheet name="TAB 3.11.a" sheetId="17" r:id="rId17"/>
    <sheet name="TAB 3.11.b" sheetId="16" r:id="rId18"/>
    <sheet name="TAB 3.11.c" sheetId="15" r:id="rId19"/>
    <sheet name="TAB 3.12.a" sheetId="20" r:id="rId20"/>
    <sheet name="TAB 3.12.b" sheetId="19" r:id="rId21"/>
    <sheet name="TAB 3.12.c" sheetId="18" r:id="rId22"/>
    <sheet name="TAB 3.13.a" sheetId="23" r:id="rId23"/>
    <sheet name="TAB 3.13.b" sheetId="22" r:id="rId24"/>
    <sheet name="TAB 3.13.c" sheetId="21" r:id="rId25"/>
    <sheet name="TAB 3.14.a" sheetId="26" r:id="rId26"/>
    <sheet name="TAB 3.14.b" sheetId="25" r:id="rId27"/>
    <sheet name="TAB 3.14.c" sheetId="24" r:id="rId28"/>
    <sheet name="TAB 3.15.a" sheetId="29" r:id="rId29"/>
    <sheet name="TAB 3.15.b" sheetId="28" r:id="rId30"/>
    <sheet name="TAB 3.15.c" sheetId="27" r:id="rId31"/>
    <sheet name="TAB 3.16.a" sheetId="32" r:id="rId32"/>
    <sheet name="TAB 3.16.b" sheetId="31" r:id="rId33"/>
    <sheet name="TAB 3.16.c" sheetId="30" r:id="rId34"/>
    <sheet name="TAB 3.17.a" sheetId="35" r:id="rId35"/>
    <sheet name="TAB 3.17.b" sheetId="34" r:id="rId36"/>
    <sheet name="TAB 3.17.c" sheetId="33" r:id="rId37"/>
    <sheet name="TAB 3.18.a" sheetId="38" r:id="rId38"/>
    <sheet name="TAB 3.18.b" sheetId="37" r:id="rId39"/>
    <sheet name="TAB 3.18.c" sheetId="36" r:id="rId40"/>
    <sheet name="CNPq" sheetId="40" r:id="rId41"/>
    <sheet name="TAB 3.19.a" sheetId="43" r:id="rId42"/>
    <sheet name="TAB 3.19.b" sheetId="42" r:id="rId43"/>
    <sheet name="TAB 3.19.c" sheetId="41" r:id="rId44"/>
    <sheet name="TAB 3.20.a" sheetId="46" r:id="rId45"/>
    <sheet name="TAB 3.20.b" sheetId="45" r:id="rId46"/>
    <sheet name="TAB 3.20.c" sheetId="44" r:id="rId47"/>
    <sheet name="TAB 3.21.a" sheetId="49" r:id="rId48"/>
    <sheet name="TAB 3.21.b" sheetId="48" r:id="rId49"/>
    <sheet name="TAB 3.21.c" sheetId="47" r:id="rId50"/>
    <sheet name="TAB 3.22.a" sheetId="52" r:id="rId51"/>
    <sheet name="TAB 3.22.b" sheetId="51" r:id="rId52"/>
    <sheet name="TAB 3.22.c" sheetId="50" r:id="rId5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52" l="1"/>
  <c r="I10" i="52" s="1"/>
  <c r="G9" i="52"/>
  <c r="I9" i="52" s="1"/>
  <c r="G8" i="52"/>
  <c r="I8" i="52" s="1"/>
  <c r="G7" i="52"/>
  <c r="I7" i="52" s="1"/>
  <c r="G6" i="52"/>
  <c r="I6" i="52" s="1"/>
  <c r="G5" i="52"/>
  <c r="H5" i="52" s="1"/>
  <c r="G4" i="52"/>
  <c r="I4" i="52" s="1"/>
  <c r="G10" i="51"/>
  <c r="H10" i="51" s="1"/>
  <c r="G9" i="51"/>
  <c r="I9" i="51" s="1"/>
  <c r="G8" i="51"/>
  <c r="I8" i="51" s="1"/>
  <c r="G7" i="51"/>
  <c r="H7" i="51" s="1"/>
  <c r="G6" i="51"/>
  <c r="I6" i="51" s="1"/>
  <c r="G5" i="51"/>
  <c r="I5" i="51" s="1"/>
  <c r="G4" i="51"/>
  <c r="H4" i="51" s="1"/>
  <c r="G10" i="50"/>
  <c r="H10" i="50" s="1"/>
  <c r="G9" i="50"/>
  <c r="H9" i="50" s="1"/>
  <c r="G8" i="50"/>
  <c r="I8" i="50" s="1"/>
  <c r="G7" i="50"/>
  <c r="I7" i="50" s="1"/>
  <c r="G6" i="50"/>
  <c r="H6" i="50" s="1"/>
  <c r="G5" i="50"/>
  <c r="H5" i="50" s="1"/>
  <c r="G4" i="50"/>
  <c r="I4" i="50" s="1"/>
  <c r="G11" i="49"/>
  <c r="H11" i="49" s="1"/>
  <c r="G9" i="49"/>
  <c r="H9" i="49" s="1"/>
  <c r="G8" i="49"/>
  <c r="I8" i="49" s="1"/>
  <c r="G7" i="49"/>
  <c r="I7" i="49" s="1"/>
  <c r="G6" i="49"/>
  <c r="I6" i="49" s="1"/>
  <c r="G5" i="49"/>
  <c r="H5" i="49" s="1"/>
  <c r="G4" i="49"/>
  <c r="I4" i="49" s="1"/>
  <c r="G11" i="48"/>
  <c r="H11" i="48" s="1"/>
  <c r="G9" i="48"/>
  <c r="H9" i="48" s="1"/>
  <c r="G8" i="48"/>
  <c r="I8" i="48" s="1"/>
  <c r="G7" i="48"/>
  <c r="H7" i="48" s="1"/>
  <c r="G6" i="48"/>
  <c r="H6" i="48" s="1"/>
  <c r="G5" i="48"/>
  <c r="I5" i="48" s="1"/>
  <c r="G4" i="48"/>
  <c r="I4" i="48" s="1"/>
  <c r="G11" i="47"/>
  <c r="H11" i="47" s="1"/>
  <c r="G9" i="47"/>
  <c r="H9" i="47" s="1"/>
  <c r="G8" i="47"/>
  <c r="I8" i="47" s="1"/>
  <c r="G7" i="47"/>
  <c r="H7" i="47" s="1"/>
  <c r="G6" i="47"/>
  <c r="I6" i="47" s="1"/>
  <c r="G5" i="47"/>
  <c r="I5" i="47" s="1"/>
  <c r="G4" i="47"/>
  <c r="I4" i="47" s="1"/>
  <c r="G10" i="46"/>
  <c r="H10" i="46" s="1"/>
  <c r="G8" i="46"/>
  <c r="H8" i="46" s="1"/>
  <c r="G7" i="46"/>
  <c r="I7" i="46" s="1"/>
  <c r="G6" i="46"/>
  <c r="I6" i="46" s="1"/>
  <c r="G5" i="46"/>
  <c r="H5" i="46" s="1"/>
  <c r="H4" i="46"/>
  <c r="G4" i="46"/>
  <c r="I4" i="46" s="1"/>
  <c r="G10" i="45"/>
  <c r="I10" i="45" s="1"/>
  <c r="G8" i="45"/>
  <c r="H8" i="45" s="1"/>
  <c r="I7" i="45"/>
  <c r="G7" i="45"/>
  <c r="H7" i="45" s="1"/>
  <c r="G6" i="45"/>
  <c r="I6" i="45" s="1"/>
  <c r="G5" i="45"/>
  <c r="I5" i="45" s="1"/>
  <c r="G4" i="45"/>
  <c r="I4" i="45" s="1"/>
  <c r="G10" i="44"/>
  <c r="I10" i="44" s="1"/>
  <c r="G9" i="44"/>
  <c r="H9" i="44" s="1"/>
  <c r="G8" i="44"/>
  <c r="H8" i="44" s="1"/>
  <c r="G7" i="44"/>
  <c r="H7" i="44" s="1"/>
  <c r="G6" i="44"/>
  <c r="H6" i="44" s="1"/>
  <c r="G5" i="44"/>
  <c r="I5" i="44" s="1"/>
  <c r="G4" i="44"/>
  <c r="I4" i="44" s="1"/>
  <c r="G11" i="43"/>
  <c r="I11" i="43" s="1"/>
  <c r="G10" i="43"/>
  <c r="H10" i="43" s="1"/>
  <c r="G9" i="43"/>
  <c r="I9" i="43" s="1"/>
  <c r="G8" i="43"/>
  <c r="H8" i="43" s="1"/>
  <c r="G7" i="43"/>
  <c r="H7" i="43" s="1"/>
  <c r="G6" i="43"/>
  <c r="H6" i="43" s="1"/>
  <c r="G5" i="43"/>
  <c r="I5" i="43" s="1"/>
  <c r="G4" i="43"/>
  <c r="I4" i="43" s="1"/>
  <c r="G11" i="42"/>
  <c r="I11" i="42" s="1"/>
  <c r="G10" i="42"/>
  <c r="I10" i="42" s="1"/>
  <c r="G9" i="42"/>
  <c r="I9" i="42" s="1"/>
  <c r="G8" i="42"/>
  <c r="H8" i="42" s="1"/>
  <c r="G7" i="42"/>
  <c r="H7" i="42" s="1"/>
  <c r="G6" i="42"/>
  <c r="H6" i="42" s="1"/>
  <c r="G5" i="42"/>
  <c r="I5" i="42" s="1"/>
  <c r="G4" i="42"/>
  <c r="I4" i="42" s="1"/>
  <c r="G11" i="41"/>
  <c r="I11" i="41" s="1"/>
  <c r="G10" i="41"/>
  <c r="I10" i="41" s="1"/>
  <c r="G9" i="41"/>
  <c r="I9" i="41" s="1"/>
  <c r="G8" i="41"/>
  <c r="H8" i="41" s="1"/>
  <c r="G7" i="41"/>
  <c r="H7" i="41" s="1"/>
  <c r="G6" i="41"/>
  <c r="H6" i="41" s="1"/>
  <c r="G5" i="41"/>
  <c r="I5" i="41" s="1"/>
  <c r="G4" i="41"/>
  <c r="I4" i="41" s="1"/>
  <c r="I5" i="50" l="1"/>
  <c r="I6" i="50"/>
  <c r="H4" i="50"/>
  <c r="I10" i="50"/>
  <c r="I9" i="50"/>
  <c r="H6" i="51"/>
  <c r="I10" i="51"/>
  <c r="I4" i="51"/>
  <c r="I7" i="51"/>
  <c r="H5" i="51"/>
  <c r="I5" i="52"/>
  <c r="H7" i="52"/>
  <c r="H9" i="52"/>
  <c r="H6" i="47"/>
  <c r="I11" i="47"/>
  <c r="H5" i="47"/>
  <c r="I9" i="47"/>
  <c r="H4" i="47"/>
  <c r="I6" i="48"/>
  <c r="H4" i="48"/>
  <c r="H5" i="48"/>
  <c r="I9" i="48"/>
  <c r="I11" i="48"/>
  <c r="H4" i="49"/>
  <c r="I9" i="49"/>
  <c r="I5" i="49"/>
  <c r="H6" i="49"/>
  <c r="I11" i="49"/>
  <c r="H4" i="45"/>
  <c r="H10" i="45"/>
  <c r="I5" i="46"/>
  <c r="I8" i="46"/>
  <c r="I10" i="46"/>
  <c r="I9" i="44"/>
  <c r="H10" i="44"/>
  <c r="I6" i="44"/>
  <c r="H11" i="42"/>
  <c r="H9" i="42"/>
  <c r="H10" i="42"/>
  <c r="I6" i="42"/>
  <c r="H11" i="41"/>
  <c r="H9" i="41"/>
  <c r="H10" i="41"/>
  <c r="I6" i="41"/>
  <c r="I6" i="43"/>
  <c r="H11" i="43"/>
  <c r="I10" i="43"/>
  <c r="H9" i="43"/>
  <c r="H4" i="41"/>
  <c r="H4" i="42"/>
  <c r="H4" i="43"/>
  <c r="H4" i="44"/>
  <c r="H5" i="45"/>
  <c r="H6" i="46"/>
  <c r="H8" i="52"/>
  <c r="H7" i="49"/>
  <c r="I7" i="41"/>
  <c r="I7" i="42"/>
  <c r="I7" i="43"/>
  <c r="I7" i="44"/>
  <c r="I8" i="45"/>
  <c r="H5" i="41"/>
  <c r="H5" i="42"/>
  <c r="H5" i="43"/>
  <c r="H5" i="44"/>
  <c r="H6" i="45"/>
  <c r="I8" i="41"/>
  <c r="I8" i="42"/>
  <c r="I8" i="43"/>
  <c r="I8" i="44"/>
  <c r="H6" i="52"/>
  <c r="H7" i="50"/>
  <c r="H8" i="51"/>
  <c r="I7" i="47"/>
  <c r="I7" i="48"/>
  <c r="H4" i="52"/>
  <c r="H10" i="52"/>
  <c r="H7" i="46"/>
  <c r="H8" i="47"/>
  <c r="H8" i="48"/>
  <c r="H8" i="49"/>
  <c r="H8" i="50"/>
  <c r="H9" i="51"/>
  <c r="E6" i="38"/>
  <c r="F6" i="38"/>
  <c r="E7" i="38"/>
  <c r="F7" i="38"/>
  <c r="E8" i="38"/>
  <c r="F8" i="38"/>
  <c r="E9" i="38"/>
  <c r="F9" i="38"/>
  <c r="E10" i="38"/>
  <c r="F10" i="38"/>
  <c r="E11" i="38"/>
  <c r="F11" i="38"/>
  <c r="E12" i="38"/>
  <c r="F12" i="38"/>
  <c r="E13" i="38"/>
  <c r="F13" i="38"/>
  <c r="E14" i="38"/>
  <c r="F14" i="38"/>
  <c r="E15" i="38"/>
  <c r="F15" i="38"/>
  <c r="E16" i="38"/>
  <c r="F16" i="38"/>
  <c r="E17" i="38"/>
  <c r="F17" i="38"/>
  <c r="E18" i="38"/>
  <c r="F18" i="38"/>
  <c r="E19" i="38"/>
  <c r="F19" i="38"/>
  <c r="E20" i="38"/>
  <c r="F20" i="38"/>
  <c r="E21" i="38"/>
  <c r="F21" i="38"/>
  <c r="E22" i="38"/>
  <c r="F22" i="38"/>
  <c r="E23" i="38"/>
  <c r="F23" i="38"/>
  <c r="E24" i="38"/>
  <c r="F24" i="38"/>
  <c r="E25" i="38"/>
  <c r="F25" i="38"/>
  <c r="E26" i="38"/>
  <c r="F26" i="38"/>
  <c r="E27" i="38"/>
  <c r="F27" i="38"/>
  <c r="E28" i="38"/>
  <c r="F28" i="38"/>
  <c r="E29" i="38"/>
  <c r="F29" i="38"/>
  <c r="E30" i="38"/>
  <c r="F30" i="38"/>
  <c r="E31" i="38"/>
  <c r="F31" i="38"/>
  <c r="E32" i="38"/>
  <c r="F32" i="38"/>
  <c r="E33" i="38"/>
  <c r="F33" i="38"/>
  <c r="E34" i="38"/>
  <c r="F34" i="38"/>
  <c r="E35" i="38"/>
  <c r="F35" i="38"/>
  <c r="E36" i="38"/>
  <c r="F36" i="38"/>
  <c r="E37" i="38"/>
  <c r="F37" i="38"/>
  <c r="E38" i="38"/>
  <c r="F38" i="38"/>
  <c r="E39" i="38"/>
  <c r="F39" i="38"/>
  <c r="E40" i="38"/>
  <c r="F40" i="38"/>
  <c r="E41" i="38"/>
  <c r="F41" i="38"/>
  <c r="E42" i="38"/>
  <c r="F42" i="38"/>
  <c r="E43" i="38"/>
  <c r="F43" i="38"/>
  <c r="E44" i="38"/>
  <c r="F44" i="38"/>
  <c r="E45" i="38"/>
  <c r="F45" i="38"/>
  <c r="E46" i="38"/>
  <c r="F46" i="38"/>
  <c r="E47" i="38"/>
  <c r="F47" i="38"/>
  <c r="E48" i="38"/>
  <c r="F48" i="38"/>
  <c r="E49" i="38"/>
  <c r="F49" i="38"/>
  <c r="E50" i="38"/>
  <c r="F50" i="38"/>
  <c r="E51" i="38"/>
  <c r="F51" i="38"/>
  <c r="E52" i="38"/>
  <c r="F52" i="38"/>
  <c r="E53" i="38"/>
  <c r="F53" i="38"/>
  <c r="E54" i="38"/>
  <c r="F54" i="38"/>
  <c r="E55" i="38"/>
  <c r="F55" i="38"/>
  <c r="E56" i="38"/>
  <c r="F56" i="38"/>
  <c r="E57" i="38"/>
  <c r="F57" i="38"/>
  <c r="E58" i="38"/>
  <c r="F58" i="38"/>
  <c r="E59" i="38"/>
  <c r="F59" i="38"/>
  <c r="E60" i="38"/>
  <c r="F60" i="38"/>
  <c r="E61" i="38"/>
  <c r="F61" i="38"/>
  <c r="E62" i="38"/>
  <c r="F62" i="38"/>
  <c r="E63" i="38"/>
  <c r="F63" i="38"/>
  <c r="E64" i="38"/>
  <c r="F64" i="38"/>
  <c r="E65" i="38"/>
  <c r="F65" i="38"/>
  <c r="E66" i="38"/>
  <c r="F66" i="38"/>
  <c r="E67" i="38"/>
  <c r="F67" i="38"/>
  <c r="E68" i="38"/>
  <c r="F68" i="38"/>
  <c r="E69" i="38"/>
  <c r="F69" i="38"/>
  <c r="E70" i="38"/>
  <c r="F70" i="38"/>
  <c r="E71" i="38"/>
  <c r="F71" i="38"/>
  <c r="E72" i="38"/>
  <c r="F72" i="38"/>
  <c r="E73" i="38"/>
  <c r="F73" i="38"/>
  <c r="E74" i="38"/>
  <c r="F74" i="38"/>
  <c r="E75" i="38"/>
  <c r="F75" i="38"/>
  <c r="E76" i="38"/>
  <c r="F76" i="38"/>
  <c r="E77" i="38"/>
  <c r="F77" i="38"/>
  <c r="E78" i="38"/>
  <c r="F78" i="38"/>
  <c r="E79" i="38"/>
  <c r="F79" i="38"/>
  <c r="E80" i="38"/>
  <c r="F80" i="38"/>
  <c r="E81" i="38"/>
  <c r="F81" i="38"/>
  <c r="E82" i="38"/>
  <c r="F82" i="38"/>
  <c r="E83" i="38"/>
  <c r="F83" i="38"/>
  <c r="E84" i="38"/>
  <c r="F84" i="38"/>
  <c r="E85" i="38"/>
  <c r="F85" i="38"/>
  <c r="E86" i="38"/>
  <c r="F86" i="38"/>
  <c r="E87" i="38"/>
  <c r="F87" i="38"/>
  <c r="E88" i="38"/>
  <c r="F88" i="38"/>
  <c r="E89" i="38"/>
  <c r="F89" i="38"/>
  <c r="E90" i="38"/>
  <c r="F90" i="38"/>
  <c r="E91" i="38"/>
  <c r="F91" i="38"/>
  <c r="E92" i="38"/>
  <c r="F92" i="38"/>
  <c r="E93" i="38"/>
  <c r="F93" i="38"/>
  <c r="E94" i="38"/>
  <c r="F94" i="38"/>
  <c r="E95" i="38"/>
  <c r="F95" i="38"/>
  <c r="E96" i="38"/>
  <c r="F96" i="38"/>
  <c r="E97" i="38"/>
  <c r="F97" i="38"/>
  <c r="E98" i="38"/>
  <c r="F98" i="38"/>
  <c r="E99" i="38"/>
  <c r="F99" i="38"/>
  <c r="E100" i="38"/>
  <c r="F100" i="38"/>
  <c r="E101" i="38"/>
  <c r="F101" i="38"/>
  <c r="E102" i="38"/>
  <c r="F102" i="38"/>
  <c r="E103" i="38"/>
  <c r="F103" i="38"/>
  <c r="E104" i="38"/>
  <c r="F104" i="38"/>
  <c r="E105" i="38"/>
  <c r="F105" i="38"/>
  <c r="E106" i="38"/>
  <c r="F106" i="38"/>
  <c r="E107" i="38"/>
  <c r="F107" i="38"/>
  <c r="E108" i="38"/>
  <c r="F108" i="38"/>
  <c r="E109" i="38"/>
  <c r="F109" i="38"/>
  <c r="E110" i="38"/>
  <c r="F110" i="38"/>
  <c r="E111" i="38"/>
  <c r="F111" i="38"/>
  <c r="E112" i="38"/>
  <c r="F112" i="38"/>
  <c r="E113" i="38"/>
  <c r="F113" i="38"/>
  <c r="E114" i="38"/>
  <c r="F114" i="38"/>
  <c r="E115" i="38"/>
  <c r="F115" i="38"/>
  <c r="E116" i="38"/>
  <c r="F116" i="38"/>
  <c r="E117" i="38"/>
  <c r="F117" i="38"/>
  <c r="E118" i="38"/>
  <c r="F118" i="38"/>
  <c r="E119" i="38"/>
  <c r="F119" i="38"/>
  <c r="E120" i="38"/>
  <c r="F120" i="38"/>
  <c r="E121" i="38"/>
  <c r="F121" i="38"/>
  <c r="E122" i="38"/>
  <c r="F122" i="38"/>
  <c r="E123" i="38"/>
  <c r="F123" i="38"/>
  <c r="E124" i="38"/>
  <c r="F124" i="38"/>
  <c r="E125" i="38"/>
  <c r="F125" i="38"/>
  <c r="E126" i="38"/>
  <c r="F126" i="38"/>
  <c r="E127" i="38"/>
  <c r="F127" i="38"/>
  <c r="E128" i="38"/>
  <c r="F128" i="38"/>
  <c r="E129" i="38"/>
  <c r="F129" i="38"/>
  <c r="E130" i="38"/>
  <c r="F130" i="38"/>
  <c r="E131" i="38"/>
  <c r="F131" i="38"/>
  <c r="E132" i="38"/>
  <c r="F132" i="38"/>
  <c r="E133" i="38"/>
  <c r="F133" i="38"/>
  <c r="E134" i="38"/>
  <c r="F134" i="38"/>
  <c r="E135" i="38"/>
  <c r="F135" i="38"/>
  <c r="E136" i="38"/>
  <c r="F136" i="38"/>
  <c r="E137" i="38"/>
  <c r="F137" i="38"/>
  <c r="E138" i="38"/>
  <c r="F138" i="38"/>
  <c r="E139" i="38"/>
  <c r="F139" i="38"/>
  <c r="E140" i="38"/>
  <c r="F140" i="38"/>
  <c r="E141" i="38"/>
  <c r="F141" i="38"/>
  <c r="E142" i="38"/>
  <c r="F142" i="38"/>
  <c r="E143" i="38"/>
  <c r="F143" i="38"/>
  <c r="E144" i="38"/>
  <c r="F144" i="38"/>
  <c r="E145" i="38"/>
  <c r="F145" i="38"/>
  <c r="E146" i="38"/>
  <c r="F146" i="38"/>
  <c r="E147" i="38"/>
  <c r="F147" i="38"/>
  <c r="E148" i="38"/>
  <c r="F148" i="38"/>
  <c r="E149" i="38"/>
  <c r="F149" i="38"/>
  <c r="E150" i="38"/>
  <c r="F150" i="38"/>
  <c r="E151" i="38"/>
  <c r="F151" i="38"/>
  <c r="E152" i="38"/>
  <c r="F152" i="38"/>
  <c r="E153" i="38"/>
  <c r="F153" i="38"/>
  <c r="E154" i="38"/>
  <c r="F154" i="38"/>
  <c r="E155" i="38"/>
  <c r="F155" i="38"/>
  <c r="E156" i="38"/>
  <c r="F156" i="38"/>
  <c r="E157" i="38"/>
  <c r="F157" i="38"/>
  <c r="E158" i="38"/>
  <c r="F158" i="38"/>
  <c r="E159" i="38"/>
  <c r="F159" i="38"/>
  <c r="E160" i="38"/>
  <c r="F160" i="38"/>
  <c r="E161" i="38"/>
  <c r="F161" i="38"/>
  <c r="E162" i="38"/>
  <c r="F162" i="38"/>
  <c r="E163" i="38"/>
  <c r="F163" i="38"/>
  <c r="E164" i="38"/>
  <c r="F164" i="38"/>
  <c r="E165" i="38"/>
  <c r="F165" i="38"/>
  <c r="E166" i="38"/>
  <c r="F166" i="38"/>
  <c r="E167" i="38"/>
  <c r="F167" i="38"/>
  <c r="E168" i="38"/>
  <c r="F168" i="38"/>
  <c r="E169" i="38"/>
  <c r="F169" i="38"/>
  <c r="E170" i="38"/>
  <c r="F170" i="38"/>
  <c r="E171" i="38"/>
  <c r="F171" i="38"/>
  <c r="E172" i="38"/>
  <c r="F172" i="38"/>
  <c r="E173" i="38"/>
  <c r="F173" i="38"/>
  <c r="E174" i="38"/>
  <c r="F174" i="38"/>
  <c r="E175" i="38"/>
  <c r="F175" i="38"/>
  <c r="E176" i="38"/>
  <c r="F176" i="38"/>
  <c r="E177" i="38"/>
  <c r="F177" i="38"/>
  <c r="E178" i="38"/>
  <c r="F178" i="38"/>
  <c r="E179" i="38"/>
  <c r="F179" i="38"/>
  <c r="E180" i="38"/>
  <c r="F180" i="38"/>
  <c r="E181" i="38"/>
  <c r="F181" i="38"/>
  <c r="E182" i="38"/>
  <c r="F182" i="38"/>
  <c r="E183" i="38"/>
  <c r="F183" i="38"/>
  <c r="E184" i="38"/>
  <c r="F184" i="38"/>
  <c r="E185" i="38"/>
  <c r="F185" i="38"/>
  <c r="E186" i="38"/>
  <c r="F186" i="38"/>
  <c r="E187" i="38"/>
  <c r="F187" i="38"/>
  <c r="E188" i="38"/>
  <c r="F188" i="38"/>
  <c r="E189" i="38"/>
  <c r="F189" i="38"/>
  <c r="E190" i="38"/>
  <c r="F190" i="38"/>
  <c r="E191" i="38"/>
  <c r="F191" i="38"/>
  <c r="E192" i="38"/>
  <c r="F192" i="38"/>
  <c r="E193" i="38"/>
  <c r="F193" i="38"/>
  <c r="E194" i="38"/>
  <c r="F194" i="38"/>
  <c r="E195" i="38"/>
  <c r="F195" i="38"/>
  <c r="E196" i="38"/>
  <c r="F196" i="38"/>
  <c r="E197" i="38"/>
  <c r="F197" i="38"/>
  <c r="E198" i="38"/>
  <c r="F198" i="38"/>
  <c r="E199" i="38"/>
  <c r="F199" i="38"/>
  <c r="E200" i="38"/>
  <c r="F200" i="38"/>
  <c r="E201" i="38"/>
  <c r="F201" i="38"/>
  <c r="E202" i="38"/>
  <c r="F202" i="38"/>
  <c r="E203" i="38"/>
  <c r="F203" i="38"/>
  <c r="E204" i="38"/>
  <c r="F204" i="38"/>
  <c r="E205" i="38"/>
  <c r="F205" i="38"/>
  <c r="E206" i="38"/>
  <c r="F206" i="38"/>
  <c r="E207" i="38"/>
  <c r="F207" i="38"/>
  <c r="E208" i="38"/>
  <c r="F208" i="38"/>
  <c r="E209" i="38"/>
  <c r="F209" i="38"/>
  <c r="E210" i="38"/>
  <c r="F210" i="38"/>
  <c r="E211" i="38"/>
  <c r="F211" i="38"/>
  <c r="E212" i="38"/>
  <c r="F212" i="38"/>
  <c r="E213" i="38"/>
  <c r="F213" i="38"/>
  <c r="E214" i="38"/>
  <c r="F214" i="38"/>
  <c r="E215" i="38"/>
  <c r="F215" i="38"/>
  <c r="E216" i="38"/>
  <c r="F216" i="38"/>
  <c r="E217" i="38"/>
  <c r="F217" i="38"/>
  <c r="E218" i="38"/>
  <c r="F218" i="38"/>
  <c r="E219" i="38"/>
  <c r="F219" i="38"/>
  <c r="E220" i="38"/>
  <c r="F220" i="38"/>
  <c r="E221" i="38"/>
  <c r="F221" i="38"/>
  <c r="E222" i="38"/>
  <c r="F222" i="38"/>
  <c r="E223" i="38"/>
  <c r="F223" i="38"/>
  <c r="E224" i="38"/>
  <c r="F224" i="38"/>
  <c r="E225" i="38"/>
  <c r="F225" i="38"/>
  <c r="E226" i="38"/>
  <c r="F226" i="38"/>
  <c r="E227" i="38"/>
  <c r="F227" i="38"/>
  <c r="E228" i="38"/>
  <c r="F228" i="38"/>
  <c r="E229" i="38"/>
  <c r="F229" i="38"/>
  <c r="E230" i="38"/>
  <c r="F230" i="38"/>
  <c r="E231" i="38"/>
  <c r="F231" i="38"/>
  <c r="E232" i="38"/>
  <c r="F232" i="38"/>
  <c r="E233" i="38"/>
  <c r="F233" i="38"/>
  <c r="E234" i="38"/>
  <c r="F234" i="38"/>
  <c r="E235" i="38"/>
  <c r="F235" i="38"/>
  <c r="E236" i="38"/>
  <c r="F236" i="38"/>
  <c r="E237" i="38"/>
  <c r="F237" i="38"/>
  <c r="E238" i="38"/>
  <c r="F238" i="38"/>
  <c r="E239" i="38"/>
  <c r="F239" i="38"/>
  <c r="E240" i="38"/>
  <c r="F240" i="38"/>
  <c r="E241" i="38"/>
  <c r="F241" i="38"/>
  <c r="E242" i="38"/>
  <c r="F242" i="38"/>
  <c r="E243" i="38"/>
  <c r="F243" i="38"/>
  <c r="E244" i="38"/>
  <c r="F244" i="38"/>
  <c r="E245" i="38"/>
  <c r="F245" i="38"/>
  <c r="E246" i="38"/>
  <c r="F246" i="38"/>
  <c r="E247" i="38"/>
  <c r="F247" i="38"/>
  <c r="E248" i="38"/>
  <c r="F248" i="38"/>
  <c r="E249" i="38"/>
  <c r="F249" i="38"/>
  <c r="E250" i="38"/>
  <c r="F250" i="38"/>
  <c r="E251" i="38"/>
  <c r="F251" i="38"/>
  <c r="E252" i="38"/>
  <c r="F252" i="38"/>
  <c r="E253" i="38"/>
  <c r="F253" i="38"/>
  <c r="E254" i="38"/>
  <c r="F254" i="38"/>
  <c r="E255" i="38"/>
  <c r="F255" i="38"/>
  <c r="E256" i="38"/>
  <c r="F256" i="38"/>
  <c r="E257" i="38"/>
  <c r="F257" i="38"/>
  <c r="E258" i="38"/>
  <c r="F258" i="38"/>
  <c r="E259" i="38"/>
  <c r="F259" i="38"/>
  <c r="E260" i="38"/>
  <c r="F260" i="38"/>
  <c r="E261" i="38"/>
  <c r="F261" i="38"/>
  <c r="E262" i="38"/>
  <c r="F262" i="38"/>
  <c r="E263" i="38"/>
  <c r="F263" i="38"/>
  <c r="E264" i="38"/>
  <c r="F264" i="38"/>
  <c r="E265" i="38"/>
  <c r="F265" i="38"/>
  <c r="E266" i="38"/>
  <c r="F266" i="38"/>
  <c r="E267" i="38"/>
  <c r="F267" i="38"/>
  <c r="E268" i="38"/>
  <c r="F268" i="38"/>
  <c r="E269" i="38"/>
  <c r="F269" i="38"/>
  <c r="E270" i="38"/>
  <c r="F270" i="38"/>
  <c r="E271" i="38"/>
  <c r="F271" i="38"/>
  <c r="E272" i="38"/>
  <c r="F272" i="38"/>
  <c r="E273" i="38"/>
  <c r="F273" i="38"/>
  <c r="E274" i="38"/>
  <c r="F274" i="38"/>
  <c r="E275" i="38"/>
  <c r="F275" i="38"/>
  <c r="E276" i="38"/>
  <c r="F276" i="38"/>
  <c r="E277" i="38"/>
  <c r="F277" i="38"/>
  <c r="E278" i="38"/>
  <c r="F278" i="38"/>
  <c r="E279" i="38"/>
  <c r="F279" i="38"/>
  <c r="E280" i="38"/>
  <c r="F280" i="38"/>
  <c r="E281" i="38"/>
  <c r="F281" i="38"/>
  <c r="E282" i="38"/>
  <c r="F282" i="38"/>
  <c r="E283" i="38"/>
  <c r="F283" i="38"/>
  <c r="E284" i="38"/>
  <c r="F284" i="38"/>
  <c r="E285" i="38"/>
  <c r="F285" i="38"/>
  <c r="E286" i="38"/>
  <c r="F286" i="38"/>
  <c r="E287" i="38"/>
  <c r="F287" i="38"/>
  <c r="E288" i="38"/>
  <c r="F288" i="38"/>
  <c r="E289" i="38"/>
  <c r="F289" i="38"/>
  <c r="E290" i="38"/>
  <c r="F290" i="38"/>
  <c r="E291" i="38"/>
  <c r="F291" i="38"/>
  <c r="E292" i="38"/>
  <c r="F292" i="38"/>
  <c r="E293" i="38"/>
  <c r="F293" i="38"/>
  <c r="E294" i="38"/>
  <c r="F294" i="38"/>
  <c r="E295" i="38"/>
  <c r="F295" i="38"/>
  <c r="E296" i="38"/>
  <c r="F296" i="38"/>
  <c r="E297" i="38"/>
  <c r="F297" i="38"/>
  <c r="E298" i="38"/>
  <c r="F298" i="38"/>
  <c r="E299" i="38"/>
  <c r="F299" i="38"/>
  <c r="E300" i="38"/>
  <c r="F300" i="38"/>
  <c r="E301" i="38"/>
  <c r="F301" i="38"/>
  <c r="E302" i="38"/>
  <c r="F302" i="38"/>
  <c r="E303" i="38"/>
  <c r="F303" i="38"/>
  <c r="E304" i="38"/>
  <c r="F304" i="38"/>
  <c r="E305" i="38"/>
  <c r="F305" i="38"/>
  <c r="E306" i="38"/>
  <c r="F306" i="38"/>
  <c r="E307" i="38"/>
  <c r="F307" i="38"/>
  <c r="E308" i="38"/>
  <c r="F308" i="38"/>
  <c r="E309" i="38"/>
  <c r="F309" i="38"/>
  <c r="E310" i="38"/>
  <c r="F310" i="38"/>
  <c r="E311" i="38"/>
  <c r="F311" i="38"/>
  <c r="E312" i="38"/>
  <c r="F312" i="38"/>
  <c r="E313" i="38"/>
  <c r="F313" i="38"/>
  <c r="E314" i="38"/>
  <c r="F314" i="38"/>
  <c r="E315" i="38"/>
  <c r="F315" i="38"/>
  <c r="E316" i="38"/>
  <c r="F316" i="38"/>
  <c r="E317" i="38"/>
  <c r="F317" i="38"/>
  <c r="E318" i="38"/>
  <c r="F318" i="38"/>
  <c r="E319" i="38"/>
  <c r="F319" i="38"/>
  <c r="E320" i="38"/>
  <c r="F320" i="38"/>
  <c r="E321" i="38"/>
  <c r="F321" i="38"/>
  <c r="E322" i="38"/>
  <c r="F322" i="38"/>
  <c r="E323" i="38"/>
  <c r="F323" i="38"/>
  <c r="E324" i="38"/>
  <c r="F324" i="38"/>
  <c r="E325" i="38"/>
  <c r="F325" i="38"/>
  <c r="E326" i="38"/>
  <c r="F326" i="38"/>
  <c r="E327" i="38"/>
  <c r="F327" i="38"/>
  <c r="E328" i="38"/>
  <c r="F328" i="38"/>
  <c r="E329" i="38"/>
  <c r="F329" i="38"/>
  <c r="E330" i="38"/>
  <c r="F330" i="38"/>
  <c r="E331" i="38"/>
  <c r="F331" i="38"/>
  <c r="E332" i="38"/>
  <c r="F332" i="38"/>
  <c r="E333" i="38"/>
  <c r="F333" i="38"/>
  <c r="E334" i="38"/>
  <c r="F334" i="38"/>
  <c r="E335" i="38"/>
  <c r="F335" i="38"/>
  <c r="E336" i="38"/>
  <c r="F336" i="38"/>
  <c r="E337" i="38"/>
  <c r="F337" i="38"/>
  <c r="E338" i="38"/>
  <c r="F338" i="38"/>
  <c r="E339" i="38"/>
  <c r="F339" i="38"/>
  <c r="E340" i="38"/>
  <c r="F340" i="38"/>
  <c r="E341" i="38"/>
  <c r="F341" i="38"/>
  <c r="E342" i="38"/>
  <c r="F342" i="38"/>
  <c r="E343" i="38"/>
  <c r="F343" i="38"/>
  <c r="E344" i="38"/>
  <c r="F344" i="38"/>
  <c r="E345" i="38"/>
  <c r="F345" i="38"/>
  <c r="E346" i="38"/>
  <c r="F346" i="38"/>
  <c r="E347" i="38"/>
  <c r="F347" i="38"/>
  <c r="E348" i="38"/>
  <c r="F348" i="38"/>
  <c r="E349" i="38"/>
  <c r="F349" i="38"/>
  <c r="E350" i="38"/>
  <c r="F350" i="38"/>
  <c r="E351" i="38"/>
  <c r="F351" i="38"/>
  <c r="E352" i="38"/>
  <c r="F352" i="38"/>
  <c r="F5" i="38"/>
  <c r="E5" i="38"/>
  <c r="F350" i="37"/>
  <c r="E350" i="37"/>
  <c r="F349" i="37"/>
  <c r="E349" i="37"/>
  <c r="F348" i="37"/>
  <c r="E348" i="37"/>
  <c r="F347" i="37"/>
  <c r="E347" i="37"/>
  <c r="F346" i="37"/>
  <c r="E346" i="37"/>
  <c r="F345" i="37"/>
  <c r="E345" i="37"/>
  <c r="F344" i="37"/>
  <c r="E344" i="37"/>
  <c r="F343" i="37"/>
  <c r="E343" i="37"/>
  <c r="F342" i="37"/>
  <c r="E342" i="37"/>
  <c r="F341" i="37"/>
  <c r="E341" i="37"/>
  <c r="F340" i="37"/>
  <c r="E340" i="37"/>
  <c r="F339" i="37"/>
  <c r="E339" i="37"/>
  <c r="F338" i="37"/>
  <c r="E338" i="37"/>
  <c r="F337" i="37"/>
  <c r="E337" i="37"/>
  <c r="F336" i="37"/>
  <c r="E336" i="37"/>
  <c r="F335" i="37"/>
  <c r="E335" i="37"/>
  <c r="F334" i="37"/>
  <c r="E334" i="37"/>
  <c r="F333" i="37"/>
  <c r="E333" i="37"/>
  <c r="F332" i="37"/>
  <c r="E332" i="37"/>
  <c r="F331" i="37"/>
  <c r="E331" i="37"/>
  <c r="F330" i="37"/>
  <c r="E330" i="37"/>
  <c r="F329" i="37"/>
  <c r="E329" i="37"/>
  <c r="F328" i="37"/>
  <c r="E328" i="37"/>
  <c r="F327" i="37"/>
  <c r="E327" i="37"/>
  <c r="F326" i="37"/>
  <c r="E326" i="37"/>
  <c r="F325" i="37"/>
  <c r="E325" i="37"/>
  <c r="F324" i="37"/>
  <c r="E324" i="37"/>
  <c r="F323" i="37"/>
  <c r="E323" i="37"/>
  <c r="F322" i="37"/>
  <c r="E322" i="37"/>
  <c r="F321" i="37"/>
  <c r="E321" i="37"/>
  <c r="F320" i="37"/>
  <c r="E320" i="37"/>
  <c r="F319" i="37"/>
  <c r="E319" i="37"/>
  <c r="F318" i="37"/>
  <c r="E318" i="37"/>
  <c r="F317" i="37"/>
  <c r="E317" i="37"/>
  <c r="F316" i="37"/>
  <c r="E316" i="37"/>
  <c r="F315" i="37"/>
  <c r="E315" i="37"/>
  <c r="F314" i="37"/>
  <c r="E314" i="37"/>
  <c r="F313" i="37"/>
  <c r="E313" i="37"/>
  <c r="F312" i="37"/>
  <c r="E312" i="37"/>
  <c r="F311" i="37"/>
  <c r="E311" i="37"/>
  <c r="F310" i="37"/>
  <c r="E310" i="37"/>
  <c r="F309" i="37"/>
  <c r="E309" i="37"/>
  <c r="F308" i="37"/>
  <c r="E308" i="37"/>
  <c r="F307" i="37"/>
  <c r="E307" i="37"/>
  <c r="F306" i="37"/>
  <c r="E306" i="37"/>
  <c r="F305" i="37"/>
  <c r="E305" i="37"/>
  <c r="F304" i="37"/>
  <c r="E304" i="37"/>
  <c r="F303" i="37"/>
  <c r="E303" i="37"/>
  <c r="F302" i="37"/>
  <c r="E302" i="37"/>
  <c r="F301" i="37"/>
  <c r="E301" i="37"/>
  <c r="F300" i="37"/>
  <c r="E300" i="37"/>
  <c r="F299" i="37"/>
  <c r="E299" i="37"/>
  <c r="F298" i="37"/>
  <c r="E298" i="37"/>
  <c r="F297" i="37"/>
  <c r="E297" i="37"/>
  <c r="F296" i="37"/>
  <c r="E296" i="37"/>
  <c r="F295" i="37"/>
  <c r="E295" i="37"/>
  <c r="F294" i="37"/>
  <c r="E294" i="37"/>
  <c r="F293" i="37"/>
  <c r="E293" i="37"/>
  <c r="F292" i="37"/>
  <c r="E292" i="37"/>
  <c r="F291" i="37"/>
  <c r="E291" i="37"/>
  <c r="F290" i="37"/>
  <c r="E290" i="37"/>
  <c r="F289" i="37"/>
  <c r="E289" i="37"/>
  <c r="F288" i="37"/>
  <c r="E288" i="37"/>
  <c r="F287" i="37"/>
  <c r="E287" i="37"/>
  <c r="F286" i="37"/>
  <c r="E286" i="37"/>
  <c r="F285" i="37"/>
  <c r="E285" i="37"/>
  <c r="F284" i="37"/>
  <c r="E284" i="37"/>
  <c r="F283" i="37"/>
  <c r="E283" i="37"/>
  <c r="F282" i="37"/>
  <c r="E282" i="37"/>
  <c r="F281" i="37"/>
  <c r="E281" i="37"/>
  <c r="F280" i="37"/>
  <c r="E280" i="37"/>
  <c r="F279" i="37"/>
  <c r="E279" i="37"/>
  <c r="F278" i="37"/>
  <c r="E278" i="37"/>
  <c r="F277" i="37"/>
  <c r="E277" i="37"/>
  <c r="F276" i="37"/>
  <c r="E276" i="37"/>
  <c r="F275" i="37"/>
  <c r="E275" i="37"/>
  <c r="F274" i="37"/>
  <c r="E274" i="37"/>
  <c r="F273" i="37"/>
  <c r="E273" i="37"/>
  <c r="F272" i="37"/>
  <c r="E272" i="37"/>
  <c r="F271" i="37"/>
  <c r="E271" i="37"/>
  <c r="F270" i="37"/>
  <c r="E270" i="37"/>
  <c r="F269" i="37"/>
  <c r="E269" i="37"/>
  <c r="F268" i="37"/>
  <c r="E268" i="37"/>
  <c r="F267" i="37"/>
  <c r="E267" i="37"/>
  <c r="F266" i="37"/>
  <c r="E266" i="37"/>
  <c r="F265" i="37"/>
  <c r="E265" i="37"/>
  <c r="F264" i="37"/>
  <c r="E264" i="37"/>
  <c r="F263" i="37"/>
  <c r="E263" i="37"/>
  <c r="F262" i="37"/>
  <c r="E262" i="37"/>
  <c r="F261" i="37"/>
  <c r="E261" i="37"/>
  <c r="F260" i="37"/>
  <c r="E260" i="37"/>
  <c r="F259" i="37"/>
  <c r="E259" i="37"/>
  <c r="F258" i="37"/>
  <c r="E258" i="37"/>
  <c r="F257" i="37"/>
  <c r="E257" i="37"/>
  <c r="F256" i="37"/>
  <c r="E256" i="37"/>
  <c r="F255" i="37"/>
  <c r="E255" i="37"/>
  <c r="F254" i="37"/>
  <c r="E254" i="37"/>
  <c r="F253" i="37"/>
  <c r="E253" i="37"/>
  <c r="F252" i="37"/>
  <c r="E252" i="37"/>
  <c r="F251" i="37"/>
  <c r="E251" i="37"/>
  <c r="F250" i="37"/>
  <c r="E250" i="37"/>
  <c r="F249" i="37"/>
  <c r="E249" i="37"/>
  <c r="F248" i="37"/>
  <c r="E248" i="37"/>
  <c r="F247" i="37"/>
  <c r="E247" i="37"/>
  <c r="F246" i="37"/>
  <c r="E246" i="37"/>
  <c r="F245" i="37"/>
  <c r="E245" i="37"/>
  <c r="F244" i="37"/>
  <c r="E244" i="37"/>
  <c r="F243" i="37"/>
  <c r="E243" i="37"/>
  <c r="F242" i="37"/>
  <c r="E242" i="37"/>
  <c r="F241" i="37"/>
  <c r="E241" i="37"/>
  <c r="F240" i="37"/>
  <c r="E240" i="37"/>
  <c r="F239" i="37"/>
  <c r="E239" i="37"/>
  <c r="F238" i="37"/>
  <c r="E238" i="37"/>
  <c r="F237" i="37"/>
  <c r="E237" i="37"/>
  <c r="F236" i="37"/>
  <c r="E236" i="37"/>
  <c r="F235" i="37"/>
  <c r="E235" i="37"/>
  <c r="F234" i="37"/>
  <c r="E234" i="37"/>
  <c r="F233" i="37"/>
  <c r="E233" i="37"/>
  <c r="F232" i="37"/>
  <c r="E232" i="37"/>
  <c r="F231" i="37"/>
  <c r="E231" i="37"/>
  <c r="F230" i="37"/>
  <c r="E230" i="37"/>
  <c r="F229" i="37"/>
  <c r="E229" i="37"/>
  <c r="F228" i="37"/>
  <c r="E228" i="37"/>
  <c r="F227" i="37"/>
  <c r="E227" i="37"/>
  <c r="F226" i="37"/>
  <c r="E226" i="37"/>
  <c r="F225" i="37"/>
  <c r="E225" i="37"/>
  <c r="F224" i="37"/>
  <c r="E224" i="37"/>
  <c r="F223" i="37"/>
  <c r="E223" i="37"/>
  <c r="F222" i="37"/>
  <c r="E222" i="37"/>
  <c r="F221" i="37"/>
  <c r="E221" i="37"/>
  <c r="F220" i="37"/>
  <c r="E220" i="37"/>
  <c r="F219" i="37"/>
  <c r="E219" i="37"/>
  <c r="F218" i="37"/>
  <c r="E218" i="37"/>
  <c r="F217" i="37"/>
  <c r="E217" i="37"/>
  <c r="F216" i="37"/>
  <c r="E216" i="37"/>
  <c r="F215" i="37"/>
  <c r="E215" i="37"/>
  <c r="F214" i="37"/>
  <c r="E214" i="37"/>
  <c r="F213" i="37"/>
  <c r="E213" i="37"/>
  <c r="F212" i="37"/>
  <c r="E212" i="37"/>
  <c r="F211" i="37"/>
  <c r="E211" i="37"/>
  <c r="F210" i="37"/>
  <c r="E210" i="37"/>
  <c r="F209" i="37"/>
  <c r="E209" i="37"/>
  <c r="F208" i="37"/>
  <c r="E208" i="37"/>
  <c r="F207" i="37"/>
  <c r="E207" i="37"/>
  <c r="F206" i="37"/>
  <c r="E206" i="37"/>
  <c r="F205" i="37"/>
  <c r="E205" i="37"/>
  <c r="F204" i="37"/>
  <c r="E204" i="37"/>
  <c r="F203" i="37"/>
  <c r="E203" i="37"/>
  <c r="F202" i="37"/>
  <c r="E202" i="37"/>
  <c r="F201" i="37"/>
  <c r="E201" i="37"/>
  <c r="F200" i="37"/>
  <c r="E200" i="37"/>
  <c r="F199" i="37"/>
  <c r="E199" i="37"/>
  <c r="F198" i="37"/>
  <c r="E198" i="37"/>
  <c r="F197" i="37"/>
  <c r="E197" i="37"/>
  <c r="F196" i="37"/>
  <c r="E196" i="37"/>
  <c r="F195" i="37"/>
  <c r="E195" i="37"/>
  <c r="F194" i="37"/>
  <c r="E194" i="37"/>
  <c r="F193" i="37"/>
  <c r="E193" i="37"/>
  <c r="F192" i="37"/>
  <c r="E192" i="37"/>
  <c r="F191" i="37"/>
  <c r="E191" i="37"/>
  <c r="F190" i="37"/>
  <c r="E190" i="37"/>
  <c r="F189" i="37"/>
  <c r="E189" i="37"/>
  <c r="F188" i="37"/>
  <c r="E188" i="37"/>
  <c r="F187" i="37"/>
  <c r="E187" i="37"/>
  <c r="F186" i="37"/>
  <c r="E186" i="37"/>
  <c r="F185" i="37"/>
  <c r="E185" i="37"/>
  <c r="F184" i="37"/>
  <c r="E184" i="37"/>
  <c r="F183" i="37"/>
  <c r="E183" i="37"/>
  <c r="F182" i="37"/>
  <c r="E182" i="37"/>
  <c r="F181" i="37"/>
  <c r="E181" i="37"/>
  <c r="F180" i="37"/>
  <c r="E180" i="37"/>
  <c r="F179" i="37"/>
  <c r="E179" i="37"/>
  <c r="F178" i="37"/>
  <c r="E178" i="37"/>
  <c r="F177" i="37"/>
  <c r="E177" i="37"/>
  <c r="F176" i="37"/>
  <c r="E176" i="37"/>
  <c r="F175" i="37"/>
  <c r="E175" i="37"/>
  <c r="F174" i="37"/>
  <c r="E174" i="37"/>
  <c r="F173" i="37"/>
  <c r="E173" i="37"/>
  <c r="F172" i="37"/>
  <c r="E172" i="37"/>
  <c r="F171" i="37"/>
  <c r="E171" i="37"/>
  <c r="F170" i="37"/>
  <c r="E170" i="37"/>
  <c r="F169" i="37"/>
  <c r="E169" i="37"/>
  <c r="F168" i="37"/>
  <c r="E168" i="37"/>
  <c r="F167" i="37"/>
  <c r="E167" i="37"/>
  <c r="F166" i="37"/>
  <c r="E166" i="37"/>
  <c r="F165" i="37"/>
  <c r="E165" i="37"/>
  <c r="F164" i="37"/>
  <c r="E164" i="37"/>
  <c r="F163" i="37"/>
  <c r="E163" i="37"/>
  <c r="F162" i="37"/>
  <c r="E162" i="37"/>
  <c r="F161" i="37"/>
  <c r="E161" i="37"/>
  <c r="F160" i="37"/>
  <c r="E160" i="37"/>
  <c r="F159" i="37"/>
  <c r="E159" i="37"/>
  <c r="F158" i="37"/>
  <c r="E158" i="37"/>
  <c r="F157" i="37"/>
  <c r="E157" i="37"/>
  <c r="F156" i="37"/>
  <c r="E156" i="37"/>
  <c r="F155" i="37"/>
  <c r="E155" i="37"/>
  <c r="F154" i="37"/>
  <c r="E154" i="37"/>
  <c r="F153" i="37"/>
  <c r="E153" i="37"/>
  <c r="F152" i="37"/>
  <c r="E152" i="37"/>
  <c r="F151" i="37"/>
  <c r="E151" i="37"/>
  <c r="F150" i="37"/>
  <c r="E150" i="37"/>
  <c r="F149" i="37"/>
  <c r="E149" i="37"/>
  <c r="F148" i="37"/>
  <c r="E148" i="37"/>
  <c r="F147" i="37"/>
  <c r="E147" i="37"/>
  <c r="F146" i="37"/>
  <c r="E146" i="37"/>
  <c r="F145" i="37"/>
  <c r="E145" i="37"/>
  <c r="F144" i="37"/>
  <c r="E144" i="37"/>
  <c r="F143" i="37"/>
  <c r="E143" i="37"/>
  <c r="F142" i="37"/>
  <c r="E142" i="37"/>
  <c r="F141" i="37"/>
  <c r="E141" i="37"/>
  <c r="F140" i="37"/>
  <c r="E140" i="37"/>
  <c r="F139" i="37"/>
  <c r="E139" i="37"/>
  <c r="F138" i="37"/>
  <c r="E138" i="37"/>
  <c r="F137" i="37"/>
  <c r="E137" i="37"/>
  <c r="F136" i="37"/>
  <c r="E136" i="37"/>
  <c r="F135" i="37"/>
  <c r="E135" i="37"/>
  <c r="F134" i="37"/>
  <c r="E134" i="37"/>
  <c r="F133" i="37"/>
  <c r="E133" i="37"/>
  <c r="F132" i="37"/>
  <c r="E132" i="37"/>
  <c r="F131" i="37"/>
  <c r="E131" i="37"/>
  <c r="F130" i="37"/>
  <c r="E130" i="37"/>
  <c r="F129" i="37"/>
  <c r="E129" i="37"/>
  <c r="F128" i="37"/>
  <c r="E128" i="37"/>
  <c r="F127" i="37"/>
  <c r="E127" i="37"/>
  <c r="F126" i="37"/>
  <c r="E126" i="37"/>
  <c r="F125" i="37"/>
  <c r="E125" i="37"/>
  <c r="F124" i="37"/>
  <c r="E124" i="37"/>
  <c r="F123" i="37"/>
  <c r="E123" i="37"/>
  <c r="F122" i="37"/>
  <c r="E122" i="37"/>
  <c r="F121" i="37"/>
  <c r="E121" i="37"/>
  <c r="F120" i="37"/>
  <c r="E120" i="37"/>
  <c r="F119" i="37"/>
  <c r="E119" i="37"/>
  <c r="F118" i="37"/>
  <c r="E118" i="37"/>
  <c r="F117" i="37"/>
  <c r="E117" i="37"/>
  <c r="F116" i="37"/>
  <c r="E116" i="37"/>
  <c r="F115" i="37"/>
  <c r="E115" i="37"/>
  <c r="F114" i="37"/>
  <c r="E114" i="37"/>
  <c r="F113" i="37"/>
  <c r="E113" i="37"/>
  <c r="F112" i="37"/>
  <c r="E112" i="37"/>
  <c r="F111" i="37"/>
  <c r="E111" i="37"/>
  <c r="F110" i="37"/>
  <c r="E110" i="37"/>
  <c r="F109" i="37"/>
  <c r="E109" i="37"/>
  <c r="F108" i="37"/>
  <c r="E108" i="37"/>
  <c r="F107" i="37"/>
  <c r="E107" i="37"/>
  <c r="F106" i="37"/>
  <c r="E106" i="37"/>
  <c r="F105" i="37"/>
  <c r="E105" i="37"/>
  <c r="F104" i="37"/>
  <c r="E104" i="37"/>
  <c r="F103" i="37"/>
  <c r="E103" i="37"/>
  <c r="F102" i="37"/>
  <c r="E102" i="37"/>
  <c r="F101" i="37"/>
  <c r="E101" i="37"/>
  <c r="F100" i="37"/>
  <c r="E100" i="37"/>
  <c r="F99" i="37"/>
  <c r="E99" i="37"/>
  <c r="F98" i="37"/>
  <c r="E98" i="37"/>
  <c r="F97" i="37"/>
  <c r="E97" i="37"/>
  <c r="F96" i="37"/>
  <c r="E96" i="37"/>
  <c r="F95" i="37"/>
  <c r="E95" i="37"/>
  <c r="F94" i="37"/>
  <c r="E94" i="37"/>
  <c r="F93" i="37"/>
  <c r="E93" i="37"/>
  <c r="F92" i="37"/>
  <c r="E92" i="37"/>
  <c r="F91" i="37"/>
  <c r="E91" i="37"/>
  <c r="F90" i="37"/>
  <c r="E90" i="37"/>
  <c r="F89" i="37"/>
  <c r="E89" i="37"/>
  <c r="F88" i="37"/>
  <c r="E88" i="37"/>
  <c r="F87" i="37"/>
  <c r="E87" i="37"/>
  <c r="F86" i="37"/>
  <c r="E86" i="37"/>
  <c r="F85" i="37"/>
  <c r="E85" i="37"/>
  <c r="F84" i="37"/>
  <c r="E84" i="37"/>
  <c r="F83" i="37"/>
  <c r="E83" i="37"/>
  <c r="F82" i="37"/>
  <c r="E82" i="37"/>
  <c r="F81" i="37"/>
  <c r="E81" i="37"/>
  <c r="F80" i="37"/>
  <c r="E80" i="37"/>
  <c r="F79" i="37"/>
  <c r="E79" i="37"/>
  <c r="F78" i="37"/>
  <c r="E78" i="37"/>
  <c r="F77" i="37"/>
  <c r="E77" i="37"/>
  <c r="F76" i="37"/>
  <c r="E76" i="37"/>
  <c r="F75" i="37"/>
  <c r="E75" i="37"/>
  <c r="F74" i="37"/>
  <c r="E74" i="37"/>
  <c r="F73" i="37"/>
  <c r="E73" i="37"/>
  <c r="F72" i="37"/>
  <c r="E72" i="37"/>
  <c r="F71" i="37"/>
  <c r="E71" i="37"/>
  <c r="F70" i="37"/>
  <c r="E70" i="37"/>
  <c r="F69" i="37"/>
  <c r="E69" i="37"/>
  <c r="F68" i="37"/>
  <c r="E68" i="37"/>
  <c r="F67" i="37"/>
  <c r="E67" i="37"/>
  <c r="F66" i="37"/>
  <c r="E66" i="37"/>
  <c r="F65" i="37"/>
  <c r="E65" i="37"/>
  <c r="F64" i="37"/>
  <c r="E64" i="37"/>
  <c r="F63" i="37"/>
  <c r="E63" i="37"/>
  <c r="F62" i="37"/>
  <c r="E62" i="37"/>
  <c r="F61" i="37"/>
  <c r="E61" i="37"/>
  <c r="F60" i="37"/>
  <c r="E60" i="37"/>
  <c r="F59" i="37"/>
  <c r="E59" i="37"/>
  <c r="F58" i="37"/>
  <c r="E58" i="37"/>
  <c r="F57" i="37"/>
  <c r="E57" i="37"/>
  <c r="F56" i="37"/>
  <c r="E56" i="37"/>
  <c r="F55" i="37"/>
  <c r="E55" i="37"/>
  <c r="F54" i="37"/>
  <c r="E54" i="37"/>
  <c r="F53" i="37"/>
  <c r="E53" i="37"/>
  <c r="F52" i="37"/>
  <c r="E52" i="37"/>
  <c r="F51" i="37"/>
  <c r="E51" i="37"/>
  <c r="F50" i="37"/>
  <c r="E50" i="37"/>
  <c r="F49" i="37"/>
  <c r="E49" i="37"/>
  <c r="F48" i="37"/>
  <c r="E48" i="37"/>
  <c r="F47" i="37"/>
  <c r="E47" i="37"/>
  <c r="F46" i="37"/>
  <c r="E46" i="37"/>
  <c r="F45" i="37"/>
  <c r="E45" i="37"/>
  <c r="F44" i="37"/>
  <c r="E44" i="37"/>
  <c r="F43" i="37"/>
  <c r="E43" i="37"/>
  <c r="F42" i="37"/>
  <c r="E42" i="37"/>
  <c r="F41" i="37"/>
  <c r="E41" i="37"/>
  <c r="F40" i="37"/>
  <c r="E40" i="37"/>
  <c r="F39" i="37"/>
  <c r="E39" i="37"/>
  <c r="F38" i="37"/>
  <c r="E38" i="37"/>
  <c r="F37" i="37"/>
  <c r="E37" i="37"/>
  <c r="F36" i="37"/>
  <c r="E36" i="37"/>
  <c r="F35" i="37"/>
  <c r="E35" i="37"/>
  <c r="F34" i="37"/>
  <c r="E34" i="37"/>
  <c r="F33" i="37"/>
  <c r="E33" i="37"/>
  <c r="F32" i="37"/>
  <c r="E32" i="37"/>
  <c r="F31" i="37"/>
  <c r="E31" i="37"/>
  <c r="F30" i="37"/>
  <c r="E30" i="37"/>
  <c r="F29" i="37"/>
  <c r="E29" i="37"/>
  <c r="F28" i="37"/>
  <c r="E28" i="37"/>
  <c r="F27" i="37"/>
  <c r="E27" i="37"/>
  <c r="F26" i="37"/>
  <c r="E26" i="37"/>
  <c r="F25" i="37"/>
  <c r="E25" i="37"/>
  <c r="F24" i="37"/>
  <c r="E24" i="37"/>
  <c r="F23" i="37"/>
  <c r="E23" i="37"/>
  <c r="F22" i="37"/>
  <c r="E22" i="37"/>
  <c r="F21" i="37"/>
  <c r="E21" i="37"/>
  <c r="F20" i="37"/>
  <c r="E20" i="37"/>
  <c r="F19" i="37"/>
  <c r="E19" i="37"/>
  <c r="F18" i="37"/>
  <c r="E18" i="37"/>
  <c r="F17" i="37"/>
  <c r="E17" i="37"/>
  <c r="F16" i="37"/>
  <c r="E16" i="37"/>
  <c r="F15" i="37"/>
  <c r="E15" i="37"/>
  <c r="F14" i="37"/>
  <c r="E14" i="37"/>
  <c r="F13" i="37"/>
  <c r="E13" i="37"/>
  <c r="F12" i="37"/>
  <c r="E12" i="37"/>
  <c r="F11" i="37"/>
  <c r="E11" i="37"/>
  <c r="F10" i="37"/>
  <c r="E10" i="37"/>
  <c r="F9" i="37"/>
  <c r="E9" i="37"/>
  <c r="F8" i="37"/>
  <c r="E8" i="37"/>
  <c r="F7" i="37"/>
  <c r="E7" i="37"/>
  <c r="F6" i="37"/>
  <c r="E6" i="37"/>
  <c r="F5" i="37"/>
  <c r="E5" i="37"/>
  <c r="F346" i="36"/>
  <c r="E346" i="36"/>
  <c r="F345" i="36"/>
  <c r="E345" i="36"/>
  <c r="F344" i="36"/>
  <c r="E344" i="36"/>
  <c r="F343" i="36"/>
  <c r="E343" i="36"/>
  <c r="F342" i="36"/>
  <c r="E342" i="36"/>
  <c r="F341" i="36"/>
  <c r="E341" i="36"/>
  <c r="F340" i="36"/>
  <c r="E340" i="36"/>
  <c r="F339" i="36"/>
  <c r="E339" i="36"/>
  <c r="F338" i="36"/>
  <c r="E338" i="36"/>
  <c r="F337" i="36"/>
  <c r="E337" i="36"/>
  <c r="F336" i="36"/>
  <c r="E336" i="36"/>
  <c r="F335" i="36"/>
  <c r="E335" i="36"/>
  <c r="F334" i="36"/>
  <c r="E334" i="36"/>
  <c r="F333" i="36"/>
  <c r="E333" i="36"/>
  <c r="F332" i="36"/>
  <c r="E332" i="36"/>
  <c r="F331" i="36"/>
  <c r="E331" i="36"/>
  <c r="F330" i="36"/>
  <c r="E330" i="36"/>
  <c r="F329" i="36"/>
  <c r="E329" i="36"/>
  <c r="F328" i="36"/>
  <c r="E328" i="36"/>
  <c r="F327" i="36"/>
  <c r="E327" i="36"/>
  <c r="F326" i="36"/>
  <c r="E326" i="36"/>
  <c r="F325" i="36"/>
  <c r="E325" i="36"/>
  <c r="F324" i="36"/>
  <c r="E324" i="36"/>
  <c r="F323" i="36"/>
  <c r="E323" i="36"/>
  <c r="F322" i="36"/>
  <c r="E322" i="36"/>
  <c r="F321" i="36"/>
  <c r="E321" i="36"/>
  <c r="F320" i="36"/>
  <c r="E320" i="36"/>
  <c r="F319" i="36"/>
  <c r="E319" i="36"/>
  <c r="F318" i="36"/>
  <c r="E318" i="36"/>
  <c r="F317" i="36"/>
  <c r="E317" i="36"/>
  <c r="F316" i="36"/>
  <c r="E316" i="36"/>
  <c r="F315" i="36"/>
  <c r="E315" i="36"/>
  <c r="F314" i="36"/>
  <c r="E314" i="36"/>
  <c r="F313" i="36"/>
  <c r="E313" i="36"/>
  <c r="F312" i="36"/>
  <c r="E312" i="36"/>
  <c r="F311" i="36"/>
  <c r="E311" i="36"/>
  <c r="F310" i="36"/>
  <c r="E310" i="36"/>
  <c r="F309" i="36"/>
  <c r="E309" i="36"/>
  <c r="F308" i="36"/>
  <c r="E308" i="36"/>
  <c r="F307" i="36"/>
  <c r="E307" i="36"/>
  <c r="F306" i="36"/>
  <c r="E306" i="36"/>
  <c r="F305" i="36"/>
  <c r="E305" i="36"/>
  <c r="F304" i="36"/>
  <c r="E304" i="36"/>
  <c r="F303" i="36"/>
  <c r="E303" i="36"/>
  <c r="F302" i="36"/>
  <c r="E302" i="36"/>
  <c r="F301" i="36"/>
  <c r="E301" i="36"/>
  <c r="F300" i="36"/>
  <c r="E300" i="36"/>
  <c r="F299" i="36"/>
  <c r="E299" i="36"/>
  <c r="F298" i="36"/>
  <c r="E298" i="36"/>
  <c r="F297" i="36"/>
  <c r="E297" i="36"/>
  <c r="F296" i="36"/>
  <c r="E296" i="36"/>
  <c r="F295" i="36"/>
  <c r="E295" i="36"/>
  <c r="F294" i="36"/>
  <c r="E294" i="36"/>
  <c r="F293" i="36"/>
  <c r="E293" i="36"/>
  <c r="F292" i="36"/>
  <c r="E292" i="36"/>
  <c r="F291" i="36"/>
  <c r="E291" i="36"/>
  <c r="F290" i="36"/>
  <c r="E290" i="36"/>
  <c r="F289" i="36"/>
  <c r="E289" i="36"/>
  <c r="F288" i="36"/>
  <c r="E288" i="36"/>
  <c r="F287" i="36"/>
  <c r="E287" i="36"/>
  <c r="F286" i="36"/>
  <c r="E286" i="36"/>
  <c r="F285" i="36"/>
  <c r="E285" i="36"/>
  <c r="F284" i="36"/>
  <c r="E284" i="36"/>
  <c r="F283" i="36"/>
  <c r="E283" i="36"/>
  <c r="F282" i="36"/>
  <c r="E282" i="36"/>
  <c r="F281" i="36"/>
  <c r="E281" i="36"/>
  <c r="F280" i="36"/>
  <c r="E280" i="36"/>
  <c r="F279" i="36"/>
  <c r="E279" i="36"/>
  <c r="F278" i="36"/>
  <c r="E278" i="36"/>
  <c r="F277" i="36"/>
  <c r="E277" i="36"/>
  <c r="F276" i="36"/>
  <c r="E276" i="36"/>
  <c r="F275" i="36"/>
  <c r="E275" i="36"/>
  <c r="F274" i="36"/>
  <c r="E274" i="36"/>
  <c r="F273" i="36"/>
  <c r="E273" i="36"/>
  <c r="F272" i="36"/>
  <c r="E272" i="36"/>
  <c r="F271" i="36"/>
  <c r="E271" i="36"/>
  <c r="F270" i="36"/>
  <c r="E270" i="36"/>
  <c r="F269" i="36"/>
  <c r="E269" i="36"/>
  <c r="F268" i="36"/>
  <c r="E268" i="36"/>
  <c r="F267" i="36"/>
  <c r="E267" i="36"/>
  <c r="F266" i="36"/>
  <c r="E266" i="36"/>
  <c r="F265" i="36"/>
  <c r="E265" i="36"/>
  <c r="F264" i="36"/>
  <c r="E264" i="36"/>
  <c r="F263" i="36"/>
  <c r="E263" i="36"/>
  <c r="F262" i="36"/>
  <c r="E262" i="36"/>
  <c r="F261" i="36"/>
  <c r="E261" i="36"/>
  <c r="F260" i="36"/>
  <c r="E260" i="36"/>
  <c r="F259" i="36"/>
  <c r="E259" i="36"/>
  <c r="F258" i="36"/>
  <c r="E258" i="36"/>
  <c r="F257" i="36"/>
  <c r="E257" i="36"/>
  <c r="F256" i="36"/>
  <c r="E256" i="36"/>
  <c r="F255" i="36"/>
  <c r="E255" i="36"/>
  <c r="F254" i="36"/>
  <c r="E254" i="36"/>
  <c r="F253" i="36"/>
  <c r="E253" i="36"/>
  <c r="F252" i="36"/>
  <c r="E252" i="36"/>
  <c r="F251" i="36"/>
  <c r="E251" i="36"/>
  <c r="F250" i="36"/>
  <c r="E250" i="36"/>
  <c r="F249" i="36"/>
  <c r="E249" i="36"/>
  <c r="F248" i="36"/>
  <c r="E248" i="36"/>
  <c r="F247" i="36"/>
  <c r="E247" i="36"/>
  <c r="F246" i="36"/>
  <c r="E246" i="36"/>
  <c r="F245" i="36"/>
  <c r="E245" i="36"/>
  <c r="F244" i="36"/>
  <c r="E244" i="36"/>
  <c r="F243" i="36"/>
  <c r="E243" i="36"/>
  <c r="F242" i="36"/>
  <c r="E242" i="36"/>
  <c r="F241" i="36"/>
  <c r="E241" i="36"/>
  <c r="F240" i="36"/>
  <c r="E240" i="36"/>
  <c r="F239" i="36"/>
  <c r="E239" i="36"/>
  <c r="F238" i="36"/>
  <c r="E238" i="36"/>
  <c r="F237" i="36"/>
  <c r="E237" i="36"/>
  <c r="F236" i="36"/>
  <c r="E236" i="36"/>
  <c r="F235" i="36"/>
  <c r="E235" i="36"/>
  <c r="F234" i="36"/>
  <c r="E234" i="36"/>
  <c r="F233" i="36"/>
  <c r="E233" i="36"/>
  <c r="F232" i="36"/>
  <c r="E232" i="36"/>
  <c r="F231" i="36"/>
  <c r="E231" i="36"/>
  <c r="F230" i="36"/>
  <c r="E230" i="36"/>
  <c r="F229" i="36"/>
  <c r="E229" i="36"/>
  <c r="F228" i="36"/>
  <c r="E228" i="36"/>
  <c r="F227" i="36"/>
  <c r="E227" i="36"/>
  <c r="F226" i="36"/>
  <c r="E226" i="36"/>
  <c r="F225" i="36"/>
  <c r="E225" i="36"/>
  <c r="F224" i="36"/>
  <c r="E224" i="36"/>
  <c r="F223" i="36"/>
  <c r="E223" i="36"/>
  <c r="F222" i="36"/>
  <c r="E222" i="36"/>
  <c r="F221" i="36"/>
  <c r="E221" i="36"/>
  <c r="F220" i="36"/>
  <c r="E220" i="36"/>
  <c r="F219" i="36"/>
  <c r="E219" i="36"/>
  <c r="F218" i="36"/>
  <c r="E218" i="36"/>
  <c r="F217" i="36"/>
  <c r="E217" i="36"/>
  <c r="F216" i="36"/>
  <c r="E216" i="36"/>
  <c r="F215" i="36"/>
  <c r="E215" i="36"/>
  <c r="F214" i="36"/>
  <c r="E214" i="36"/>
  <c r="F213" i="36"/>
  <c r="E213" i="36"/>
  <c r="F212" i="36"/>
  <c r="E212" i="36"/>
  <c r="F211" i="36"/>
  <c r="E211" i="36"/>
  <c r="F210" i="36"/>
  <c r="E210" i="36"/>
  <c r="F209" i="36"/>
  <c r="E209" i="36"/>
  <c r="F208" i="36"/>
  <c r="E208" i="36"/>
  <c r="F207" i="36"/>
  <c r="E207" i="36"/>
  <c r="F206" i="36"/>
  <c r="E206" i="36"/>
  <c r="F205" i="36"/>
  <c r="E205" i="36"/>
  <c r="F204" i="36"/>
  <c r="E204" i="36"/>
  <c r="F203" i="36"/>
  <c r="E203" i="36"/>
  <c r="F202" i="36"/>
  <c r="E202" i="36"/>
  <c r="F201" i="36"/>
  <c r="E201" i="36"/>
  <c r="F200" i="36"/>
  <c r="E200" i="36"/>
  <c r="F199" i="36"/>
  <c r="E199" i="36"/>
  <c r="F198" i="36"/>
  <c r="E198" i="36"/>
  <c r="F197" i="36"/>
  <c r="E197" i="36"/>
  <c r="F196" i="36"/>
  <c r="E196" i="36"/>
  <c r="F195" i="36"/>
  <c r="E195" i="36"/>
  <c r="F194" i="36"/>
  <c r="E194" i="36"/>
  <c r="F193" i="36"/>
  <c r="E193" i="36"/>
  <c r="F192" i="36"/>
  <c r="E192" i="36"/>
  <c r="F191" i="36"/>
  <c r="E191" i="36"/>
  <c r="F190" i="36"/>
  <c r="E190" i="36"/>
  <c r="F189" i="36"/>
  <c r="E189" i="36"/>
  <c r="F188" i="36"/>
  <c r="E188" i="36"/>
  <c r="F187" i="36"/>
  <c r="E187" i="36"/>
  <c r="F186" i="36"/>
  <c r="E186" i="36"/>
  <c r="F185" i="36"/>
  <c r="E185" i="36"/>
  <c r="F184" i="36"/>
  <c r="E184" i="36"/>
  <c r="F183" i="36"/>
  <c r="E183" i="36"/>
  <c r="F182" i="36"/>
  <c r="E182" i="36"/>
  <c r="F181" i="36"/>
  <c r="E181" i="36"/>
  <c r="F180" i="36"/>
  <c r="E180" i="36"/>
  <c r="F179" i="36"/>
  <c r="E179" i="36"/>
  <c r="F178" i="36"/>
  <c r="E178" i="36"/>
  <c r="F177" i="36"/>
  <c r="E177" i="36"/>
  <c r="F176" i="36"/>
  <c r="E176" i="36"/>
  <c r="F175" i="36"/>
  <c r="E175" i="36"/>
  <c r="F174" i="36"/>
  <c r="E174" i="36"/>
  <c r="F173" i="36"/>
  <c r="E173" i="36"/>
  <c r="F172" i="36"/>
  <c r="E172" i="36"/>
  <c r="F171" i="36"/>
  <c r="E171" i="36"/>
  <c r="F170" i="36"/>
  <c r="E170" i="36"/>
  <c r="F169" i="36"/>
  <c r="E169" i="36"/>
  <c r="F168" i="36"/>
  <c r="E168" i="36"/>
  <c r="F167" i="36"/>
  <c r="E167" i="36"/>
  <c r="F166" i="36"/>
  <c r="E166" i="36"/>
  <c r="F165" i="36"/>
  <c r="E165" i="36"/>
  <c r="F164" i="36"/>
  <c r="E164" i="36"/>
  <c r="F163" i="36"/>
  <c r="E163" i="36"/>
  <c r="F162" i="36"/>
  <c r="E162" i="36"/>
  <c r="F161" i="36"/>
  <c r="E161" i="36"/>
  <c r="F160" i="36"/>
  <c r="E160" i="36"/>
  <c r="F159" i="36"/>
  <c r="E159" i="36"/>
  <c r="F158" i="36"/>
  <c r="E158" i="36"/>
  <c r="F157" i="36"/>
  <c r="E157" i="36"/>
  <c r="F156" i="36"/>
  <c r="E156" i="36"/>
  <c r="F155" i="36"/>
  <c r="E155" i="36"/>
  <c r="F154" i="36"/>
  <c r="E154" i="36"/>
  <c r="F153" i="36"/>
  <c r="E153" i="36"/>
  <c r="F152" i="36"/>
  <c r="E152" i="36"/>
  <c r="F151" i="36"/>
  <c r="E151" i="36"/>
  <c r="F150" i="36"/>
  <c r="E150" i="36"/>
  <c r="F149" i="36"/>
  <c r="E149" i="36"/>
  <c r="F148" i="36"/>
  <c r="E148" i="36"/>
  <c r="F147" i="36"/>
  <c r="E147" i="36"/>
  <c r="F146" i="36"/>
  <c r="E146" i="36"/>
  <c r="F145" i="36"/>
  <c r="E145" i="36"/>
  <c r="F144" i="36"/>
  <c r="E144" i="36"/>
  <c r="F143" i="36"/>
  <c r="E143" i="36"/>
  <c r="F142" i="36"/>
  <c r="E142" i="36"/>
  <c r="F141" i="36"/>
  <c r="E141" i="36"/>
  <c r="F140" i="36"/>
  <c r="E140" i="36"/>
  <c r="F139" i="36"/>
  <c r="E139" i="36"/>
  <c r="F138" i="36"/>
  <c r="E138" i="36"/>
  <c r="F137" i="36"/>
  <c r="E137" i="36"/>
  <c r="F136" i="36"/>
  <c r="E136" i="36"/>
  <c r="F135" i="36"/>
  <c r="E135" i="36"/>
  <c r="F134" i="36"/>
  <c r="E134" i="36"/>
  <c r="F133" i="36"/>
  <c r="E133" i="36"/>
  <c r="F132" i="36"/>
  <c r="E132" i="36"/>
  <c r="F131" i="36"/>
  <c r="E131" i="36"/>
  <c r="F130" i="36"/>
  <c r="E130" i="36"/>
  <c r="F129" i="36"/>
  <c r="E129" i="36"/>
  <c r="F128" i="36"/>
  <c r="E128" i="36"/>
  <c r="F127" i="36"/>
  <c r="E127" i="36"/>
  <c r="F126" i="36"/>
  <c r="E126" i="36"/>
  <c r="F125" i="36"/>
  <c r="E125" i="36"/>
  <c r="F124" i="36"/>
  <c r="E124" i="36"/>
  <c r="F123" i="36"/>
  <c r="E123" i="36"/>
  <c r="F122" i="36"/>
  <c r="E122" i="36"/>
  <c r="F121" i="36"/>
  <c r="E121" i="36"/>
  <c r="F120" i="36"/>
  <c r="E120" i="36"/>
  <c r="F119" i="36"/>
  <c r="E119" i="36"/>
  <c r="F118" i="36"/>
  <c r="E118" i="36"/>
  <c r="F117" i="36"/>
  <c r="E117" i="36"/>
  <c r="F116" i="36"/>
  <c r="E116" i="36"/>
  <c r="F115" i="36"/>
  <c r="E115" i="36"/>
  <c r="F114" i="36"/>
  <c r="E114" i="36"/>
  <c r="F113" i="36"/>
  <c r="E113" i="36"/>
  <c r="F112" i="36"/>
  <c r="E112" i="36"/>
  <c r="F111" i="36"/>
  <c r="E111" i="36"/>
  <c r="F110" i="36"/>
  <c r="E110" i="36"/>
  <c r="F109" i="36"/>
  <c r="E109" i="36"/>
  <c r="F108" i="36"/>
  <c r="E108" i="36"/>
  <c r="F107" i="36"/>
  <c r="E107" i="36"/>
  <c r="F106" i="36"/>
  <c r="E106" i="36"/>
  <c r="F105" i="36"/>
  <c r="E105" i="36"/>
  <c r="F104" i="36"/>
  <c r="E104" i="36"/>
  <c r="F103" i="36"/>
  <c r="E103" i="36"/>
  <c r="F102" i="36"/>
  <c r="E102" i="36"/>
  <c r="F101" i="36"/>
  <c r="E101" i="36"/>
  <c r="F100" i="36"/>
  <c r="E100" i="36"/>
  <c r="F99" i="36"/>
  <c r="E99" i="36"/>
  <c r="F98" i="36"/>
  <c r="E98" i="36"/>
  <c r="F97" i="36"/>
  <c r="E97" i="36"/>
  <c r="F96" i="36"/>
  <c r="E96" i="36"/>
  <c r="F95" i="36"/>
  <c r="E95" i="36"/>
  <c r="F94" i="36"/>
  <c r="E94" i="36"/>
  <c r="F93" i="36"/>
  <c r="E93" i="36"/>
  <c r="F92" i="36"/>
  <c r="E92" i="36"/>
  <c r="F91" i="36"/>
  <c r="E91" i="36"/>
  <c r="F90" i="36"/>
  <c r="E90" i="36"/>
  <c r="F89" i="36"/>
  <c r="E89" i="36"/>
  <c r="F88" i="36"/>
  <c r="E88" i="36"/>
  <c r="F87" i="36"/>
  <c r="E87" i="36"/>
  <c r="F86" i="36"/>
  <c r="E86" i="36"/>
  <c r="F85" i="36"/>
  <c r="E85" i="36"/>
  <c r="F84" i="36"/>
  <c r="E84" i="36"/>
  <c r="F83" i="36"/>
  <c r="E83" i="36"/>
  <c r="F82" i="36"/>
  <c r="E82" i="36"/>
  <c r="F81" i="36"/>
  <c r="E81" i="36"/>
  <c r="F80" i="36"/>
  <c r="E80" i="36"/>
  <c r="F79" i="36"/>
  <c r="E79" i="36"/>
  <c r="F78" i="36"/>
  <c r="E78" i="36"/>
  <c r="F77" i="36"/>
  <c r="E77" i="36"/>
  <c r="F76" i="36"/>
  <c r="E76" i="36"/>
  <c r="F75" i="36"/>
  <c r="E75" i="36"/>
  <c r="F74" i="36"/>
  <c r="E74" i="36"/>
  <c r="F73" i="36"/>
  <c r="E73" i="36"/>
  <c r="F72" i="36"/>
  <c r="E72" i="36"/>
  <c r="F71" i="36"/>
  <c r="E71" i="36"/>
  <c r="F70" i="36"/>
  <c r="E70" i="36"/>
  <c r="F69" i="36"/>
  <c r="E69" i="36"/>
  <c r="F68" i="36"/>
  <c r="E68" i="36"/>
  <c r="F67" i="36"/>
  <c r="E67" i="36"/>
  <c r="F66" i="36"/>
  <c r="E66" i="36"/>
  <c r="F65" i="36"/>
  <c r="E65" i="36"/>
  <c r="F64" i="36"/>
  <c r="E64" i="36"/>
  <c r="F63" i="36"/>
  <c r="E63" i="36"/>
  <c r="F62" i="36"/>
  <c r="E62" i="36"/>
  <c r="F61" i="36"/>
  <c r="E61" i="36"/>
  <c r="F60" i="36"/>
  <c r="E60" i="36"/>
  <c r="F59" i="36"/>
  <c r="E59" i="36"/>
  <c r="F58" i="36"/>
  <c r="E58" i="36"/>
  <c r="F57" i="36"/>
  <c r="E57" i="36"/>
  <c r="F56" i="36"/>
  <c r="E56" i="36"/>
  <c r="F55" i="36"/>
  <c r="E55" i="36"/>
  <c r="F54" i="36"/>
  <c r="E54" i="36"/>
  <c r="F53" i="36"/>
  <c r="E53" i="36"/>
  <c r="F52" i="36"/>
  <c r="E52" i="36"/>
  <c r="F51" i="36"/>
  <c r="E51" i="36"/>
  <c r="F50" i="36"/>
  <c r="E50" i="36"/>
  <c r="F49" i="36"/>
  <c r="E49" i="36"/>
  <c r="F48" i="36"/>
  <c r="E48" i="36"/>
  <c r="F47" i="36"/>
  <c r="E47" i="36"/>
  <c r="F46" i="36"/>
  <c r="E46" i="36"/>
  <c r="F45" i="36"/>
  <c r="E45" i="36"/>
  <c r="F44" i="36"/>
  <c r="E44" i="36"/>
  <c r="F43" i="36"/>
  <c r="E43" i="36"/>
  <c r="F42" i="36"/>
  <c r="E42" i="36"/>
  <c r="F41" i="36"/>
  <c r="E41" i="36"/>
  <c r="F40" i="36"/>
  <c r="E40" i="36"/>
  <c r="F39" i="36"/>
  <c r="E39" i="36"/>
  <c r="F38" i="36"/>
  <c r="E38" i="36"/>
  <c r="F37" i="36"/>
  <c r="E37" i="36"/>
  <c r="F36" i="36"/>
  <c r="E36" i="36"/>
  <c r="F35" i="36"/>
  <c r="E35" i="36"/>
  <c r="F34" i="36"/>
  <c r="E34" i="36"/>
  <c r="F33" i="36"/>
  <c r="E33" i="36"/>
  <c r="F32" i="36"/>
  <c r="E32" i="36"/>
  <c r="F31" i="36"/>
  <c r="E31" i="36"/>
  <c r="F30" i="36"/>
  <c r="E30" i="36"/>
  <c r="F29" i="36"/>
  <c r="E29" i="36"/>
  <c r="F28" i="36"/>
  <c r="E28" i="36"/>
  <c r="F27" i="36"/>
  <c r="E27" i="36"/>
  <c r="F26" i="36"/>
  <c r="E26" i="36"/>
  <c r="F25" i="36"/>
  <c r="E25" i="36"/>
  <c r="F24" i="36"/>
  <c r="E24" i="36"/>
  <c r="F23" i="36"/>
  <c r="E23" i="36"/>
  <c r="F22" i="36"/>
  <c r="E22" i="36"/>
  <c r="F21" i="36"/>
  <c r="E21" i="36"/>
  <c r="F20" i="36"/>
  <c r="E20" i="36"/>
  <c r="F19" i="36"/>
  <c r="E19" i="36"/>
  <c r="F18" i="36"/>
  <c r="E18" i="36"/>
  <c r="F17" i="36"/>
  <c r="E17" i="36"/>
  <c r="F16" i="36"/>
  <c r="E16" i="36"/>
  <c r="F15" i="36"/>
  <c r="E15" i="36"/>
  <c r="F14" i="36"/>
  <c r="E14" i="36"/>
  <c r="F13" i="36"/>
  <c r="E13" i="36"/>
  <c r="F12" i="36"/>
  <c r="E12" i="36"/>
  <c r="F11" i="36"/>
  <c r="E11" i="36"/>
  <c r="F10" i="36"/>
  <c r="E10" i="36"/>
  <c r="F9" i="36"/>
  <c r="E9" i="36"/>
  <c r="F8" i="36"/>
  <c r="E8" i="36"/>
  <c r="F7" i="36"/>
  <c r="E7" i="36"/>
  <c r="F6" i="36"/>
  <c r="E6" i="36"/>
  <c r="F5" i="36"/>
  <c r="E5" i="36"/>
  <c r="G6" i="35"/>
  <c r="E6" i="35"/>
  <c r="C6" i="35"/>
  <c r="G5" i="35"/>
  <c r="E5" i="35"/>
  <c r="C5" i="35"/>
  <c r="G4" i="35"/>
  <c r="E4" i="35"/>
  <c r="C4" i="35"/>
  <c r="G6" i="34"/>
  <c r="E6" i="34"/>
  <c r="C6" i="34"/>
  <c r="G5" i="34"/>
  <c r="E5" i="34"/>
  <c r="C5" i="34"/>
  <c r="G4" i="34"/>
  <c r="E4" i="34"/>
  <c r="C4" i="34"/>
  <c r="G6" i="33"/>
  <c r="E6" i="33"/>
  <c r="C6" i="33"/>
  <c r="G5" i="33"/>
  <c r="E5" i="33"/>
  <c r="C5" i="33"/>
  <c r="G4" i="33"/>
  <c r="E4" i="33"/>
  <c r="C4" i="33"/>
  <c r="F23" i="32"/>
  <c r="E23" i="32"/>
  <c r="F22" i="32"/>
  <c r="E22" i="32"/>
  <c r="F21" i="32"/>
  <c r="E21" i="32"/>
  <c r="F20" i="32"/>
  <c r="E20" i="32"/>
  <c r="F19" i="32"/>
  <c r="E19" i="32"/>
  <c r="F18" i="32"/>
  <c r="E18" i="32"/>
  <c r="F17" i="32"/>
  <c r="E17" i="32"/>
  <c r="F16" i="32"/>
  <c r="E16" i="32"/>
  <c r="F15" i="32"/>
  <c r="E15" i="32"/>
  <c r="F14" i="32"/>
  <c r="E14" i="32"/>
  <c r="F13" i="32"/>
  <c r="E13" i="32"/>
  <c r="F12" i="32"/>
  <c r="E12" i="32"/>
  <c r="F11" i="32"/>
  <c r="E11" i="32"/>
  <c r="F10" i="32"/>
  <c r="E10" i="32"/>
  <c r="F9" i="32"/>
  <c r="E9" i="32"/>
  <c r="F8" i="32"/>
  <c r="E8" i="32"/>
  <c r="F7" i="32"/>
  <c r="E7" i="32"/>
  <c r="F6" i="32"/>
  <c r="E6" i="32"/>
  <c r="F5" i="32"/>
  <c r="E5" i="32"/>
  <c r="F4" i="32"/>
  <c r="E4" i="32"/>
  <c r="D4" i="32"/>
  <c r="C4" i="32"/>
  <c r="B4" i="32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F9" i="31"/>
  <c r="E9" i="31"/>
  <c r="F8" i="31"/>
  <c r="E8" i="31"/>
  <c r="F7" i="31"/>
  <c r="E7" i="31"/>
  <c r="F6" i="31"/>
  <c r="E6" i="31"/>
  <c r="F5" i="31"/>
  <c r="E5" i="31"/>
  <c r="F4" i="31"/>
  <c r="D4" i="31"/>
  <c r="C4" i="31"/>
  <c r="B4" i="31"/>
  <c r="E4" i="31" s="1"/>
  <c r="F22" i="30"/>
  <c r="E22" i="30"/>
  <c r="F21" i="30"/>
  <c r="E21" i="30"/>
  <c r="F20" i="30"/>
  <c r="E20" i="30"/>
  <c r="F19" i="30"/>
  <c r="E19" i="30"/>
  <c r="F18" i="30"/>
  <c r="E18" i="30"/>
  <c r="F17" i="30"/>
  <c r="E17" i="30"/>
  <c r="F16" i="30"/>
  <c r="E16" i="30"/>
  <c r="F15" i="30"/>
  <c r="E15" i="30"/>
  <c r="F14" i="30"/>
  <c r="E14" i="30"/>
  <c r="F13" i="30"/>
  <c r="E13" i="30"/>
  <c r="F12" i="30"/>
  <c r="E12" i="30"/>
  <c r="F11" i="30"/>
  <c r="E11" i="30"/>
  <c r="F10" i="30"/>
  <c r="E10" i="30"/>
  <c r="F9" i="30"/>
  <c r="E9" i="30"/>
  <c r="F8" i="30"/>
  <c r="E8" i="30"/>
  <c r="F7" i="30"/>
  <c r="E7" i="30"/>
  <c r="F6" i="30"/>
  <c r="E6" i="30"/>
  <c r="F5" i="30"/>
  <c r="E5" i="30"/>
  <c r="D4" i="30"/>
  <c r="C4" i="30"/>
  <c r="E4" i="30" s="1"/>
  <c r="B4" i="30"/>
  <c r="F4" i="30" s="1"/>
  <c r="F21" i="29"/>
  <c r="E21" i="29"/>
  <c r="F20" i="29"/>
  <c r="E20" i="29"/>
  <c r="F19" i="29"/>
  <c r="E19" i="29"/>
  <c r="F18" i="29"/>
  <c r="E18" i="29"/>
  <c r="F17" i="29"/>
  <c r="E17" i="29"/>
  <c r="F16" i="29"/>
  <c r="E16" i="29"/>
  <c r="F15" i="29"/>
  <c r="E15" i="29"/>
  <c r="F14" i="29"/>
  <c r="E14" i="29"/>
  <c r="F13" i="29"/>
  <c r="E13" i="29"/>
  <c r="F12" i="29"/>
  <c r="E12" i="29"/>
  <c r="F11" i="29"/>
  <c r="E11" i="29"/>
  <c r="F10" i="29"/>
  <c r="E10" i="29"/>
  <c r="F9" i="29"/>
  <c r="E9" i="29"/>
  <c r="F8" i="29"/>
  <c r="E8" i="29"/>
  <c r="F7" i="29"/>
  <c r="E7" i="29"/>
  <c r="F6" i="29"/>
  <c r="E6" i="29"/>
  <c r="F5" i="29"/>
  <c r="E5" i="29"/>
  <c r="F4" i="29"/>
  <c r="D4" i="29"/>
  <c r="C4" i="29"/>
  <c r="B4" i="29"/>
  <c r="E4" i="29" s="1"/>
  <c r="F21" i="28"/>
  <c r="E21" i="28"/>
  <c r="F20" i="28"/>
  <c r="E20" i="28"/>
  <c r="F19" i="28"/>
  <c r="E19" i="28"/>
  <c r="F18" i="28"/>
  <c r="E18" i="28"/>
  <c r="F17" i="28"/>
  <c r="E17" i="28"/>
  <c r="F16" i="28"/>
  <c r="E16" i="28"/>
  <c r="F15" i="28"/>
  <c r="E15" i="28"/>
  <c r="F14" i="28"/>
  <c r="E14" i="28"/>
  <c r="F13" i="28"/>
  <c r="E13" i="28"/>
  <c r="F12" i="28"/>
  <c r="E12" i="28"/>
  <c r="F11" i="28"/>
  <c r="E11" i="28"/>
  <c r="F10" i="28"/>
  <c r="E10" i="28"/>
  <c r="F9" i="28"/>
  <c r="E9" i="28"/>
  <c r="F8" i="28"/>
  <c r="E8" i="28"/>
  <c r="F7" i="28"/>
  <c r="E7" i="28"/>
  <c r="F6" i="28"/>
  <c r="E6" i="28"/>
  <c r="F5" i="28"/>
  <c r="E5" i="28"/>
  <c r="F4" i="28"/>
  <c r="E4" i="28"/>
  <c r="D4" i="28"/>
  <c r="C4" i="28"/>
  <c r="B4" i="28"/>
  <c r="F21" i="27"/>
  <c r="E21" i="27"/>
  <c r="F20" i="27"/>
  <c r="E20" i="27"/>
  <c r="F19" i="27"/>
  <c r="E19" i="27"/>
  <c r="F18" i="27"/>
  <c r="E18" i="27"/>
  <c r="F17" i="27"/>
  <c r="E17" i="27"/>
  <c r="F16" i="27"/>
  <c r="E16" i="27"/>
  <c r="F15" i="27"/>
  <c r="E15" i="27"/>
  <c r="F14" i="27"/>
  <c r="E14" i="27"/>
  <c r="F13" i="27"/>
  <c r="E13" i="27"/>
  <c r="F12" i="27"/>
  <c r="E12" i="27"/>
  <c r="F11" i="27"/>
  <c r="E11" i="27"/>
  <c r="F10" i="27"/>
  <c r="E10" i="27"/>
  <c r="F9" i="27"/>
  <c r="E9" i="27"/>
  <c r="F8" i="27"/>
  <c r="E8" i="27"/>
  <c r="F7" i="27"/>
  <c r="E7" i="27"/>
  <c r="F6" i="27"/>
  <c r="E6" i="27"/>
  <c r="F5" i="27"/>
  <c r="E5" i="27"/>
  <c r="F4" i="27"/>
  <c r="E4" i="27"/>
  <c r="D4" i="27"/>
  <c r="C4" i="27"/>
  <c r="B4" i="27"/>
  <c r="D22" i="26"/>
  <c r="C22" i="26"/>
  <c r="B22" i="26"/>
  <c r="D21" i="26"/>
  <c r="C21" i="26"/>
  <c r="B21" i="26"/>
  <c r="D20" i="26"/>
  <c r="C20" i="26"/>
  <c r="B20" i="26"/>
  <c r="D19" i="26"/>
  <c r="C19" i="26"/>
  <c r="B19" i="26"/>
  <c r="D18" i="26"/>
  <c r="C18" i="26"/>
  <c r="B18" i="26"/>
  <c r="D17" i="26"/>
  <c r="C17" i="26"/>
  <c r="B17" i="26"/>
  <c r="F9" i="26"/>
  <c r="E9" i="26"/>
  <c r="F8" i="26"/>
  <c r="E8" i="26"/>
  <c r="F7" i="26"/>
  <c r="E7" i="26"/>
  <c r="F6" i="26"/>
  <c r="E6" i="26"/>
  <c r="F5" i="26"/>
  <c r="E5" i="26"/>
  <c r="F4" i="26"/>
  <c r="E4" i="26"/>
  <c r="D22" i="25"/>
  <c r="C22" i="25"/>
  <c r="B22" i="25"/>
  <c r="D21" i="25"/>
  <c r="C21" i="25"/>
  <c r="B21" i="25"/>
  <c r="D20" i="25"/>
  <c r="C20" i="25"/>
  <c r="B20" i="25"/>
  <c r="D19" i="25"/>
  <c r="C19" i="25"/>
  <c r="B19" i="25"/>
  <c r="D18" i="25"/>
  <c r="C18" i="25"/>
  <c r="B18" i="25"/>
  <c r="D17" i="25"/>
  <c r="C17" i="25"/>
  <c r="B17" i="25"/>
  <c r="F9" i="25"/>
  <c r="E9" i="25"/>
  <c r="F8" i="25"/>
  <c r="E8" i="25"/>
  <c r="F7" i="25"/>
  <c r="E7" i="25"/>
  <c r="F6" i="25"/>
  <c r="E6" i="25"/>
  <c r="F5" i="25"/>
  <c r="E5" i="25"/>
  <c r="F4" i="25"/>
  <c r="E4" i="25"/>
  <c r="D22" i="24"/>
  <c r="C22" i="24"/>
  <c r="B22" i="24"/>
  <c r="D21" i="24"/>
  <c r="C21" i="24"/>
  <c r="B21" i="24"/>
  <c r="D20" i="24"/>
  <c r="C20" i="24"/>
  <c r="B20" i="24"/>
  <c r="D19" i="24"/>
  <c r="C19" i="24"/>
  <c r="B19" i="24"/>
  <c r="D18" i="24"/>
  <c r="C18" i="24"/>
  <c r="B18" i="24"/>
  <c r="D17" i="24"/>
  <c r="C17" i="24"/>
  <c r="B17" i="24"/>
  <c r="F9" i="24"/>
  <c r="E9" i="24"/>
  <c r="F8" i="24"/>
  <c r="E8" i="24"/>
  <c r="F7" i="24"/>
  <c r="E7" i="24"/>
  <c r="F6" i="24"/>
  <c r="E6" i="24"/>
  <c r="F5" i="24"/>
  <c r="E5" i="24"/>
  <c r="F4" i="24"/>
  <c r="E4" i="24"/>
  <c r="D24" i="23"/>
  <c r="C24" i="23"/>
  <c r="B24" i="23"/>
  <c r="D23" i="23"/>
  <c r="C23" i="23"/>
  <c r="B23" i="23"/>
  <c r="D22" i="23"/>
  <c r="C22" i="23"/>
  <c r="B22" i="23"/>
  <c r="D21" i="23"/>
  <c r="C21" i="23"/>
  <c r="B21" i="23"/>
  <c r="D20" i="23"/>
  <c r="C20" i="23"/>
  <c r="B20" i="23"/>
  <c r="D19" i="23"/>
  <c r="C19" i="23"/>
  <c r="B19" i="23"/>
  <c r="BO11" i="23"/>
  <c r="BN11" i="23"/>
  <c r="BM11" i="23"/>
  <c r="BI11" i="23"/>
  <c r="BH11" i="23"/>
  <c r="BD11" i="23"/>
  <c r="BC11" i="23"/>
  <c r="BB11" i="23"/>
  <c r="AX11" i="23"/>
  <c r="AW11" i="23"/>
  <c r="AS11" i="23"/>
  <c r="AR11" i="23"/>
  <c r="AQ11" i="23"/>
  <c r="AM11" i="23"/>
  <c r="AL11" i="23"/>
  <c r="AH11" i="23"/>
  <c r="AG11" i="23"/>
  <c r="AF11" i="23"/>
  <c r="AB11" i="23"/>
  <c r="AA11" i="23"/>
  <c r="W11" i="23"/>
  <c r="V11" i="23"/>
  <c r="U11" i="23"/>
  <c r="Q11" i="23"/>
  <c r="P11" i="23"/>
  <c r="L11" i="23"/>
  <c r="K11" i="23"/>
  <c r="J11" i="23"/>
  <c r="F11" i="23"/>
  <c r="E11" i="23"/>
  <c r="BO10" i="23"/>
  <c r="BN10" i="23"/>
  <c r="BM10" i="23"/>
  <c r="BI10" i="23"/>
  <c r="BH10" i="23"/>
  <c r="BD10" i="23"/>
  <c r="BC10" i="23"/>
  <c r="BB10" i="23"/>
  <c r="AX10" i="23"/>
  <c r="AW10" i="23"/>
  <c r="AS10" i="23"/>
  <c r="AR10" i="23"/>
  <c r="AQ10" i="23"/>
  <c r="AM10" i="23"/>
  <c r="AL10" i="23"/>
  <c r="AH10" i="23"/>
  <c r="AG10" i="23"/>
  <c r="AF10" i="23"/>
  <c r="AB10" i="23"/>
  <c r="AA10" i="23"/>
  <c r="W10" i="23"/>
  <c r="V10" i="23"/>
  <c r="U10" i="23"/>
  <c r="Q10" i="23"/>
  <c r="P10" i="23"/>
  <c r="L10" i="23"/>
  <c r="K10" i="23"/>
  <c r="J10" i="23"/>
  <c r="F10" i="23"/>
  <c r="E10" i="23"/>
  <c r="BO9" i="23"/>
  <c r="BN9" i="23"/>
  <c r="BM9" i="23"/>
  <c r="BI9" i="23"/>
  <c r="BH9" i="23"/>
  <c r="BD9" i="23"/>
  <c r="BC9" i="23"/>
  <c r="BB9" i="23"/>
  <c r="AX9" i="23"/>
  <c r="AW9" i="23"/>
  <c r="AS9" i="23"/>
  <c r="AR9" i="23"/>
  <c r="AQ9" i="23"/>
  <c r="AM9" i="23"/>
  <c r="AL9" i="23"/>
  <c r="AH9" i="23"/>
  <c r="AG9" i="23"/>
  <c r="AF9" i="23"/>
  <c r="AB9" i="23"/>
  <c r="AA9" i="23"/>
  <c r="W9" i="23"/>
  <c r="V9" i="23"/>
  <c r="U9" i="23"/>
  <c r="Q9" i="23"/>
  <c r="P9" i="23"/>
  <c r="L9" i="23"/>
  <c r="K9" i="23"/>
  <c r="J9" i="23"/>
  <c r="F9" i="23"/>
  <c r="E9" i="23"/>
  <c r="BO8" i="23"/>
  <c r="BN8" i="23"/>
  <c r="BM8" i="23"/>
  <c r="BI8" i="23"/>
  <c r="BH8" i="23"/>
  <c r="BD8" i="23"/>
  <c r="BC8" i="23"/>
  <c r="BB8" i="23"/>
  <c r="AX8" i="23"/>
  <c r="AW8" i="23"/>
  <c r="AS8" i="23"/>
  <c r="AR8" i="23"/>
  <c r="AQ8" i="23"/>
  <c r="AM8" i="23"/>
  <c r="AL8" i="23"/>
  <c r="AH8" i="23"/>
  <c r="AG8" i="23"/>
  <c r="AF8" i="23"/>
  <c r="AB8" i="23"/>
  <c r="AA8" i="23"/>
  <c r="W8" i="23"/>
  <c r="V8" i="23"/>
  <c r="U8" i="23"/>
  <c r="Q8" i="23"/>
  <c r="P8" i="23"/>
  <c r="L8" i="23"/>
  <c r="K8" i="23"/>
  <c r="J8" i="23"/>
  <c r="F8" i="23"/>
  <c r="E8" i="23"/>
  <c r="BO7" i="23"/>
  <c r="BN7" i="23"/>
  <c r="BM7" i="23"/>
  <c r="BI7" i="23"/>
  <c r="BH7" i="23"/>
  <c r="BD7" i="23"/>
  <c r="BC7" i="23"/>
  <c r="BB7" i="23"/>
  <c r="AX7" i="23"/>
  <c r="AW7" i="23"/>
  <c r="AS7" i="23"/>
  <c r="AR7" i="23"/>
  <c r="AQ7" i="23"/>
  <c r="AM7" i="23"/>
  <c r="AL7" i="23"/>
  <c r="AH7" i="23"/>
  <c r="AG7" i="23"/>
  <c r="AF7" i="23"/>
  <c r="AB7" i="23"/>
  <c r="AA7" i="23"/>
  <c r="W7" i="23"/>
  <c r="V7" i="23"/>
  <c r="U7" i="23"/>
  <c r="Q7" i="23"/>
  <c r="P7" i="23"/>
  <c r="L7" i="23"/>
  <c r="K7" i="23"/>
  <c r="J7" i="23"/>
  <c r="F7" i="23"/>
  <c r="E7" i="23"/>
  <c r="BO6" i="23"/>
  <c r="BN6" i="23"/>
  <c r="BM6" i="23"/>
  <c r="BI6" i="23"/>
  <c r="BH6" i="23"/>
  <c r="BD6" i="23"/>
  <c r="BC6" i="23"/>
  <c r="BB6" i="23"/>
  <c r="AX6" i="23"/>
  <c r="AW6" i="23"/>
  <c r="AS6" i="23"/>
  <c r="AR6" i="23"/>
  <c r="AQ6" i="23"/>
  <c r="AM6" i="23"/>
  <c r="AL6" i="23"/>
  <c r="AH6" i="23"/>
  <c r="AG6" i="23"/>
  <c r="AF6" i="23"/>
  <c r="AB6" i="23"/>
  <c r="AA6" i="23"/>
  <c r="W6" i="23"/>
  <c r="V6" i="23"/>
  <c r="U6" i="23"/>
  <c r="Q6" i="23"/>
  <c r="P6" i="23"/>
  <c r="L6" i="23"/>
  <c r="K6" i="23"/>
  <c r="J6" i="23"/>
  <c r="F6" i="23"/>
  <c r="E6" i="23"/>
  <c r="D24" i="22"/>
  <c r="C24" i="22"/>
  <c r="B24" i="22"/>
  <c r="D23" i="22"/>
  <c r="C23" i="22"/>
  <c r="B23" i="22"/>
  <c r="D22" i="22"/>
  <c r="C22" i="22"/>
  <c r="B22" i="22"/>
  <c r="D21" i="22"/>
  <c r="C21" i="22"/>
  <c r="B21" i="22"/>
  <c r="D20" i="22"/>
  <c r="C20" i="22"/>
  <c r="B20" i="22"/>
  <c r="D19" i="22"/>
  <c r="C19" i="22"/>
  <c r="B19" i="22"/>
  <c r="BO11" i="22"/>
  <c r="BN11" i="22"/>
  <c r="BM11" i="22"/>
  <c r="BI11" i="22"/>
  <c r="BH11" i="22"/>
  <c r="BD11" i="22"/>
  <c r="BC11" i="22"/>
  <c r="BB11" i="22"/>
  <c r="AX11" i="22"/>
  <c r="AW11" i="22"/>
  <c r="AS11" i="22"/>
  <c r="AR11" i="22"/>
  <c r="AQ11" i="22"/>
  <c r="AM11" i="22"/>
  <c r="AL11" i="22"/>
  <c r="AH11" i="22"/>
  <c r="AG11" i="22"/>
  <c r="AF11" i="22"/>
  <c r="AB11" i="22"/>
  <c r="AA11" i="22"/>
  <c r="W11" i="22"/>
  <c r="V11" i="22"/>
  <c r="U11" i="22"/>
  <c r="Q11" i="22"/>
  <c r="P11" i="22"/>
  <c r="L11" i="22"/>
  <c r="K11" i="22"/>
  <c r="J11" i="22"/>
  <c r="F11" i="22"/>
  <c r="E11" i="22"/>
  <c r="BO10" i="22"/>
  <c r="BN10" i="22"/>
  <c r="BM10" i="22"/>
  <c r="BI10" i="22"/>
  <c r="BH10" i="22"/>
  <c r="BD10" i="22"/>
  <c r="BC10" i="22"/>
  <c r="BB10" i="22"/>
  <c r="AX10" i="22"/>
  <c r="AW10" i="22"/>
  <c r="AS10" i="22"/>
  <c r="AR10" i="22"/>
  <c r="AQ10" i="22"/>
  <c r="AM10" i="22"/>
  <c r="AL10" i="22"/>
  <c r="AH10" i="22"/>
  <c r="AG10" i="22"/>
  <c r="AF10" i="22"/>
  <c r="AB10" i="22"/>
  <c r="AA10" i="22"/>
  <c r="W10" i="22"/>
  <c r="V10" i="22"/>
  <c r="U10" i="22"/>
  <c r="Q10" i="22"/>
  <c r="P10" i="22"/>
  <c r="L10" i="22"/>
  <c r="K10" i="22"/>
  <c r="J10" i="22"/>
  <c r="F10" i="22"/>
  <c r="E10" i="22"/>
  <c r="BO9" i="22"/>
  <c r="BN9" i="22"/>
  <c r="BM9" i="22"/>
  <c r="BI9" i="22"/>
  <c r="BH9" i="22"/>
  <c r="BD9" i="22"/>
  <c r="BC9" i="22"/>
  <c r="BB9" i="22"/>
  <c r="AX9" i="22"/>
  <c r="AW9" i="22"/>
  <c r="AS9" i="22"/>
  <c r="AR9" i="22"/>
  <c r="AQ9" i="22"/>
  <c r="AM9" i="22"/>
  <c r="AL9" i="22"/>
  <c r="AH9" i="22"/>
  <c r="AG9" i="22"/>
  <c r="AF9" i="22"/>
  <c r="AB9" i="22"/>
  <c r="AA9" i="22"/>
  <c r="W9" i="22"/>
  <c r="V9" i="22"/>
  <c r="U9" i="22"/>
  <c r="Q9" i="22"/>
  <c r="P9" i="22"/>
  <c r="L9" i="22"/>
  <c r="K9" i="22"/>
  <c r="J9" i="22"/>
  <c r="F9" i="22"/>
  <c r="E9" i="22"/>
  <c r="BO8" i="22"/>
  <c r="BN8" i="22"/>
  <c r="BM8" i="22"/>
  <c r="BI8" i="22"/>
  <c r="BH8" i="22"/>
  <c r="BD8" i="22"/>
  <c r="BC8" i="22"/>
  <c r="BB8" i="22"/>
  <c r="AX8" i="22"/>
  <c r="AW8" i="22"/>
  <c r="AS8" i="22"/>
  <c r="AR8" i="22"/>
  <c r="AQ8" i="22"/>
  <c r="AM8" i="22"/>
  <c r="AL8" i="22"/>
  <c r="AH8" i="22"/>
  <c r="AG8" i="22"/>
  <c r="AF8" i="22"/>
  <c r="AB8" i="22"/>
  <c r="AA8" i="22"/>
  <c r="W8" i="22"/>
  <c r="V8" i="22"/>
  <c r="U8" i="22"/>
  <c r="Q8" i="22"/>
  <c r="P8" i="22"/>
  <c r="L8" i="22"/>
  <c r="K8" i="22"/>
  <c r="J8" i="22"/>
  <c r="F8" i="22"/>
  <c r="E8" i="22"/>
  <c r="BO7" i="22"/>
  <c r="BN7" i="22"/>
  <c r="BM7" i="22"/>
  <c r="BI7" i="22"/>
  <c r="BH7" i="22"/>
  <c r="BD7" i="22"/>
  <c r="BC7" i="22"/>
  <c r="BB7" i="22"/>
  <c r="AX7" i="22"/>
  <c r="AW7" i="22"/>
  <c r="AS7" i="22"/>
  <c r="AR7" i="22"/>
  <c r="AQ7" i="22"/>
  <c r="AM7" i="22"/>
  <c r="AL7" i="22"/>
  <c r="AH7" i="22"/>
  <c r="AG7" i="22"/>
  <c r="AF7" i="22"/>
  <c r="AB7" i="22"/>
  <c r="AA7" i="22"/>
  <c r="W7" i="22"/>
  <c r="V7" i="22"/>
  <c r="U7" i="22"/>
  <c r="Q7" i="22"/>
  <c r="P7" i="22"/>
  <c r="L7" i="22"/>
  <c r="K7" i="22"/>
  <c r="J7" i="22"/>
  <c r="F7" i="22"/>
  <c r="E7" i="22"/>
  <c r="BO6" i="22"/>
  <c r="BN6" i="22"/>
  <c r="BM6" i="22"/>
  <c r="BI6" i="22"/>
  <c r="BH6" i="22"/>
  <c r="BD6" i="22"/>
  <c r="BC6" i="22"/>
  <c r="BB6" i="22"/>
  <c r="AX6" i="22"/>
  <c r="AW6" i="22"/>
  <c r="AS6" i="22"/>
  <c r="AR6" i="22"/>
  <c r="AQ6" i="22"/>
  <c r="AM6" i="22"/>
  <c r="AL6" i="22"/>
  <c r="AH6" i="22"/>
  <c r="AG6" i="22"/>
  <c r="AF6" i="22"/>
  <c r="AB6" i="22"/>
  <c r="AA6" i="22"/>
  <c r="W6" i="22"/>
  <c r="V6" i="22"/>
  <c r="U6" i="22"/>
  <c r="Q6" i="22"/>
  <c r="P6" i="22"/>
  <c r="L6" i="22"/>
  <c r="K6" i="22"/>
  <c r="J6" i="22"/>
  <c r="F6" i="22"/>
  <c r="E6" i="22"/>
  <c r="D24" i="21"/>
  <c r="C24" i="21"/>
  <c r="B24" i="21"/>
  <c r="D23" i="21"/>
  <c r="C23" i="21"/>
  <c r="B23" i="21"/>
  <c r="D22" i="21"/>
  <c r="C22" i="21"/>
  <c r="B22" i="21"/>
  <c r="D21" i="21"/>
  <c r="C21" i="21"/>
  <c r="B21" i="21"/>
  <c r="D20" i="21"/>
  <c r="C20" i="21"/>
  <c r="B20" i="21"/>
  <c r="D19" i="21"/>
  <c r="C19" i="21"/>
  <c r="B19" i="21"/>
  <c r="BO11" i="21"/>
  <c r="BN11" i="21"/>
  <c r="BM11" i="21"/>
  <c r="BI11" i="21"/>
  <c r="BH11" i="21"/>
  <c r="BD11" i="21"/>
  <c r="BC11" i="21"/>
  <c r="BB11" i="21"/>
  <c r="AX11" i="21"/>
  <c r="AW11" i="21"/>
  <c r="AS11" i="21"/>
  <c r="AR11" i="21"/>
  <c r="AQ11" i="21"/>
  <c r="AM11" i="21"/>
  <c r="AL11" i="21"/>
  <c r="AH11" i="21"/>
  <c r="AG11" i="21"/>
  <c r="AF11" i="21"/>
  <c r="AB11" i="21"/>
  <c r="AA11" i="21"/>
  <c r="W11" i="21"/>
  <c r="V11" i="21"/>
  <c r="U11" i="21"/>
  <c r="Q11" i="21"/>
  <c r="P11" i="21"/>
  <c r="L11" i="21"/>
  <c r="K11" i="21"/>
  <c r="J11" i="21"/>
  <c r="F11" i="21"/>
  <c r="E11" i="21"/>
  <c r="BO10" i="21"/>
  <c r="BN10" i="21"/>
  <c r="BM10" i="21"/>
  <c r="BI10" i="21"/>
  <c r="BH10" i="21"/>
  <c r="BD10" i="21"/>
  <c r="BC10" i="21"/>
  <c r="BB10" i="21"/>
  <c r="AX10" i="21"/>
  <c r="AW10" i="21"/>
  <c r="AS10" i="21"/>
  <c r="AR10" i="21"/>
  <c r="AQ10" i="21"/>
  <c r="AM10" i="21"/>
  <c r="AL10" i="21"/>
  <c r="AH10" i="21"/>
  <c r="AG10" i="21"/>
  <c r="AF10" i="21"/>
  <c r="AB10" i="21"/>
  <c r="AA10" i="21"/>
  <c r="W10" i="21"/>
  <c r="V10" i="21"/>
  <c r="U10" i="21"/>
  <c r="Q10" i="21"/>
  <c r="P10" i="21"/>
  <c r="L10" i="21"/>
  <c r="K10" i="21"/>
  <c r="J10" i="21"/>
  <c r="F10" i="21"/>
  <c r="E10" i="21"/>
  <c r="BO9" i="21"/>
  <c r="BN9" i="21"/>
  <c r="BM9" i="21"/>
  <c r="BI9" i="21"/>
  <c r="BH9" i="21"/>
  <c r="BD9" i="21"/>
  <c r="BC9" i="21"/>
  <c r="BB9" i="21"/>
  <c r="AX9" i="21"/>
  <c r="AW9" i="21"/>
  <c r="AS9" i="21"/>
  <c r="AR9" i="21"/>
  <c r="AQ9" i="21"/>
  <c r="AM9" i="21"/>
  <c r="AL9" i="21"/>
  <c r="AH9" i="21"/>
  <c r="AG9" i="21"/>
  <c r="AF9" i="21"/>
  <c r="AB9" i="21"/>
  <c r="AA9" i="21"/>
  <c r="W9" i="21"/>
  <c r="V9" i="21"/>
  <c r="U9" i="21"/>
  <c r="Q9" i="21"/>
  <c r="P9" i="21"/>
  <c r="L9" i="21"/>
  <c r="K9" i="21"/>
  <c r="J9" i="21"/>
  <c r="F9" i="21"/>
  <c r="E9" i="21"/>
  <c r="BO8" i="21"/>
  <c r="BN8" i="21"/>
  <c r="BM8" i="21"/>
  <c r="BI8" i="21"/>
  <c r="BH8" i="21"/>
  <c r="BD8" i="21"/>
  <c r="BC8" i="21"/>
  <c r="BB8" i="21"/>
  <c r="AX8" i="21"/>
  <c r="AW8" i="21"/>
  <c r="AS8" i="21"/>
  <c r="AR8" i="21"/>
  <c r="AQ8" i="21"/>
  <c r="AM8" i="21"/>
  <c r="AL8" i="21"/>
  <c r="AH8" i="21"/>
  <c r="AG8" i="21"/>
  <c r="AF8" i="21"/>
  <c r="AB8" i="21"/>
  <c r="AA8" i="21"/>
  <c r="W8" i="21"/>
  <c r="V8" i="21"/>
  <c r="U8" i="21"/>
  <c r="Q8" i="21"/>
  <c r="P8" i="21"/>
  <c r="L8" i="21"/>
  <c r="K8" i="21"/>
  <c r="J8" i="21"/>
  <c r="F8" i="21"/>
  <c r="E8" i="21"/>
  <c r="BO7" i="21"/>
  <c r="BN7" i="21"/>
  <c r="BM7" i="21"/>
  <c r="BI7" i="21"/>
  <c r="BH7" i="21"/>
  <c r="BD7" i="21"/>
  <c r="BC7" i="21"/>
  <c r="BB7" i="21"/>
  <c r="AX7" i="21"/>
  <c r="AW7" i="21"/>
  <c r="AS7" i="21"/>
  <c r="AR7" i="21"/>
  <c r="AQ7" i="21"/>
  <c r="AM7" i="21"/>
  <c r="AL7" i="21"/>
  <c r="AH7" i="21"/>
  <c r="AG7" i="21"/>
  <c r="AF7" i="21"/>
  <c r="AB7" i="21"/>
  <c r="AA7" i="21"/>
  <c r="W7" i="21"/>
  <c r="V7" i="21"/>
  <c r="U7" i="21"/>
  <c r="Q7" i="21"/>
  <c r="P7" i="21"/>
  <c r="L7" i="21"/>
  <c r="K7" i="21"/>
  <c r="J7" i="21"/>
  <c r="F7" i="21"/>
  <c r="E7" i="21"/>
  <c r="BO6" i="21"/>
  <c r="BN6" i="21"/>
  <c r="BM6" i="21"/>
  <c r="BI6" i="21"/>
  <c r="BH6" i="21"/>
  <c r="BD6" i="21"/>
  <c r="BC6" i="21"/>
  <c r="BB6" i="21"/>
  <c r="AX6" i="21"/>
  <c r="AW6" i="21"/>
  <c r="AS6" i="21"/>
  <c r="AR6" i="21"/>
  <c r="AQ6" i="21"/>
  <c r="AM6" i="21"/>
  <c r="AL6" i="21"/>
  <c r="AH6" i="21"/>
  <c r="AG6" i="21"/>
  <c r="AF6" i="21"/>
  <c r="AB6" i="21"/>
  <c r="AA6" i="21"/>
  <c r="W6" i="21"/>
  <c r="V6" i="21"/>
  <c r="U6" i="21"/>
  <c r="Q6" i="21"/>
  <c r="P6" i="21"/>
  <c r="L6" i="21"/>
  <c r="K6" i="21"/>
  <c r="J6" i="21"/>
  <c r="F6" i="21"/>
  <c r="E6" i="21"/>
  <c r="D23" i="20"/>
  <c r="C23" i="20"/>
  <c r="B23" i="20"/>
  <c r="D22" i="20"/>
  <c r="C22" i="20"/>
  <c r="B22" i="20"/>
  <c r="D21" i="20"/>
  <c r="C21" i="20"/>
  <c r="B21" i="20"/>
  <c r="D20" i="20"/>
  <c r="C20" i="20"/>
  <c r="B20" i="20"/>
  <c r="D19" i="20"/>
  <c r="C19" i="20"/>
  <c r="B19" i="20"/>
  <c r="D18" i="20"/>
  <c r="C18" i="20"/>
  <c r="B18" i="20"/>
  <c r="L10" i="20"/>
  <c r="K10" i="20"/>
  <c r="J10" i="20"/>
  <c r="F10" i="20"/>
  <c r="E10" i="20"/>
  <c r="L9" i="20"/>
  <c r="K9" i="20"/>
  <c r="J9" i="20"/>
  <c r="F9" i="20"/>
  <c r="E9" i="20"/>
  <c r="L8" i="20"/>
  <c r="K8" i="20"/>
  <c r="J8" i="20"/>
  <c r="F8" i="20"/>
  <c r="E8" i="20"/>
  <c r="L7" i="20"/>
  <c r="K7" i="20"/>
  <c r="J7" i="20"/>
  <c r="F7" i="20"/>
  <c r="E7" i="20"/>
  <c r="L6" i="20"/>
  <c r="K6" i="20"/>
  <c r="J6" i="20"/>
  <c r="F6" i="20"/>
  <c r="E6" i="20"/>
  <c r="L5" i="20"/>
  <c r="K5" i="20"/>
  <c r="J5" i="20"/>
  <c r="F5" i="20"/>
  <c r="E5" i="20"/>
  <c r="D22" i="19"/>
  <c r="C22" i="19"/>
  <c r="B22" i="19"/>
  <c r="D21" i="19"/>
  <c r="C21" i="19"/>
  <c r="B21" i="19"/>
  <c r="D20" i="19"/>
  <c r="C20" i="19"/>
  <c r="B20" i="19"/>
  <c r="D19" i="19"/>
  <c r="C19" i="19"/>
  <c r="B19" i="19"/>
  <c r="D18" i="19"/>
  <c r="C18" i="19"/>
  <c r="B18" i="19"/>
  <c r="D17" i="19"/>
  <c r="C17" i="19"/>
  <c r="B17" i="19"/>
  <c r="L10" i="19"/>
  <c r="K10" i="19"/>
  <c r="J10" i="19"/>
  <c r="F10" i="19"/>
  <c r="E10" i="19"/>
  <c r="L9" i="19"/>
  <c r="K9" i="19"/>
  <c r="J9" i="19"/>
  <c r="F9" i="19"/>
  <c r="E9" i="19"/>
  <c r="L8" i="19"/>
  <c r="K8" i="19"/>
  <c r="J8" i="19"/>
  <c r="F8" i="19"/>
  <c r="E8" i="19"/>
  <c r="L7" i="19"/>
  <c r="K7" i="19"/>
  <c r="J7" i="19"/>
  <c r="F7" i="19"/>
  <c r="E7" i="19"/>
  <c r="L6" i="19"/>
  <c r="K6" i="19"/>
  <c r="J6" i="19"/>
  <c r="F6" i="19"/>
  <c r="E6" i="19"/>
  <c r="L5" i="19"/>
  <c r="K5" i="19"/>
  <c r="J5" i="19"/>
  <c r="F5" i="19"/>
  <c r="E5" i="19"/>
  <c r="D24" i="18"/>
  <c r="C24" i="18"/>
  <c r="B24" i="18"/>
  <c r="D23" i="18"/>
  <c r="C23" i="18"/>
  <c r="B23" i="18"/>
  <c r="D22" i="18"/>
  <c r="C22" i="18"/>
  <c r="B22" i="18"/>
  <c r="D21" i="18"/>
  <c r="C21" i="18"/>
  <c r="B21" i="18"/>
  <c r="D20" i="18"/>
  <c r="C20" i="18"/>
  <c r="B20" i="18"/>
  <c r="D19" i="18"/>
  <c r="C19" i="18"/>
  <c r="B19" i="18"/>
  <c r="L11" i="18"/>
  <c r="K11" i="18"/>
  <c r="J11" i="18"/>
  <c r="F11" i="18"/>
  <c r="E11" i="18"/>
  <c r="L10" i="18"/>
  <c r="K10" i="18"/>
  <c r="J10" i="18"/>
  <c r="F10" i="18"/>
  <c r="E10" i="18"/>
  <c r="L9" i="18"/>
  <c r="K9" i="18"/>
  <c r="J9" i="18"/>
  <c r="F9" i="18"/>
  <c r="E9" i="18"/>
  <c r="L8" i="18"/>
  <c r="K8" i="18"/>
  <c r="J8" i="18"/>
  <c r="F8" i="18"/>
  <c r="E8" i="18"/>
  <c r="L7" i="18"/>
  <c r="K7" i="18"/>
  <c r="J7" i="18"/>
  <c r="F7" i="18"/>
  <c r="E7" i="18"/>
  <c r="L6" i="18"/>
  <c r="K6" i="18"/>
  <c r="J6" i="18"/>
  <c r="F6" i="18"/>
  <c r="E6" i="18"/>
  <c r="D24" i="17"/>
  <c r="C24" i="17"/>
  <c r="B24" i="17"/>
  <c r="D23" i="17"/>
  <c r="C23" i="17"/>
  <c r="B23" i="17"/>
  <c r="D22" i="17"/>
  <c r="C22" i="17"/>
  <c r="B22" i="17"/>
  <c r="D21" i="17"/>
  <c r="C21" i="17"/>
  <c r="B21" i="17"/>
  <c r="D20" i="17"/>
  <c r="C20" i="17"/>
  <c r="B20" i="17"/>
  <c r="D19" i="17"/>
  <c r="C19" i="17"/>
  <c r="B19" i="17"/>
  <c r="L11" i="17"/>
  <c r="K11" i="17"/>
  <c r="J11" i="17"/>
  <c r="F11" i="17"/>
  <c r="E11" i="17"/>
  <c r="L10" i="17"/>
  <c r="K10" i="17"/>
  <c r="J10" i="17"/>
  <c r="F10" i="17"/>
  <c r="E10" i="17"/>
  <c r="L9" i="17"/>
  <c r="K9" i="17"/>
  <c r="J9" i="17"/>
  <c r="F9" i="17"/>
  <c r="E9" i="17"/>
  <c r="L8" i="17"/>
  <c r="K8" i="17"/>
  <c r="J8" i="17"/>
  <c r="F8" i="17"/>
  <c r="E8" i="17"/>
  <c r="L7" i="17"/>
  <c r="K7" i="17"/>
  <c r="J7" i="17"/>
  <c r="F7" i="17"/>
  <c r="E7" i="17"/>
  <c r="L6" i="17"/>
  <c r="K6" i="17"/>
  <c r="J6" i="17"/>
  <c r="F6" i="17"/>
  <c r="E6" i="17"/>
  <c r="D23" i="16"/>
  <c r="C23" i="16"/>
  <c r="B23" i="16"/>
  <c r="D22" i="16"/>
  <c r="C22" i="16"/>
  <c r="B22" i="16"/>
  <c r="D21" i="16"/>
  <c r="C21" i="16"/>
  <c r="B21" i="16"/>
  <c r="D20" i="16"/>
  <c r="C20" i="16"/>
  <c r="B20" i="16"/>
  <c r="D19" i="16"/>
  <c r="C19" i="16"/>
  <c r="B19" i="16"/>
  <c r="D18" i="16"/>
  <c r="C18" i="16"/>
  <c r="B18" i="16"/>
  <c r="L10" i="16"/>
  <c r="K10" i="16"/>
  <c r="J10" i="16"/>
  <c r="F10" i="16"/>
  <c r="E10" i="16"/>
  <c r="L9" i="16"/>
  <c r="K9" i="16"/>
  <c r="J9" i="16"/>
  <c r="F9" i="16"/>
  <c r="E9" i="16"/>
  <c r="L8" i="16"/>
  <c r="K8" i="16"/>
  <c r="J8" i="16"/>
  <c r="F8" i="16"/>
  <c r="E8" i="16"/>
  <c r="L7" i="16"/>
  <c r="K7" i="16"/>
  <c r="J7" i="16"/>
  <c r="F7" i="16"/>
  <c r="E7" i="16"/>
  <c r="L6" i="16"/>
  <c r="K6" i="16"/>
  <c r="J6" i="16"/>
  <c r="F6" i="16"/>
  <c r="E6" i="16"/>
  <c r="L5" i="16"/>
  <c r="K5" i="16"/>
  <c r="J5" i="16"/>
  <c r="F5" i="16"/>
  <c r="E5" i="16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L10" i="15"/>
  <c r="K10" i="15"/>
  <c r="J10" i="15"/>
  <c r="F10" i="15"/>
  <c r="E10" i="15"/>
  <c r="L9" i="15"/>
  <c r="K9" i="15"/>
  <c r="J9" i="15"/>
  <c r="F9" i="15"/>
  <c r="E9" i="15"/>
  <c r="L8" i="15"/>
  <c r="K8" i="15"/>
  <c r="J8" i="15"/>
  <c r="F8" i="15"/>
  <c r="E8" i="15"/>
  <c r="L7" i="15"/>
  <c r="K7" i="15"/>
  <c r="J7" i="15"/>
  <c r="F7" i="15"/>
  <c r="E7" i="15"/>
  <c r="L6" i="15"/>
  <c r="K6" i="15"/>
  <c r="J6" i="15"/>
  <c r="F6" i="15"/>
  <c r="E6" i="15"/>
  <c r="L5" i="15"/>
  <c r="K5" i="15"/>
  <c r="J5" i="15"/>
  <c r="F5" i="15"/>
  <c r="E5" i="15"/>
  <c r="D24" i="14"/>
  <c r="C24" i="14"/>
  <c r="B24" i="14"/>
  <c r="D23" i="14"/>
  <c r="C23" i="14"/>
  <c r="B23" i="14"/>
  <c r="D22" i="14"/>
  <c r="C22" i="14"/>
  <c r="B22" i="14"/>
  <c r="D21" i="14"/>
  <c r="C21" i="14"/>
  <c r="B21" i="14"/>
  <c r="D20" i="14"/>
  <c r="C20" i="14"/>
  <c r="B20" i="14"/>
  <c r="D19" i="14"/>
  <c r="C19" i="14"/>
  <c r="B19" i="14"/>
  <c r="L10" i="14"/>
  <c r="K10" i="14"/>
  <c r="J10" i="14"/>
  <c r="F10" i="14"/>
  <c r="E10" i="14"/>
  <c r="L9" i="14"/>
  <c r="K9" i="14"/>
  <c r="J9" i="14"/>
  <c r="F9" i="14"/>
  <c r="E9" i="14"/>
  <c r="L8" i="14"/>
  <c r="K8" i="14"/>
  <c r="J8" i="14"/>
  <c r="F8" i="14"/>
  <c r="E8" i="14"/>
  <c r="L7" i="14"/>
  <c r="K7" i="14"/>
  <c r="J7" i="14"/>
  <c r="F7" i="14"/>
  <c r="E7" i="14"/>
  <c r="L6" i="14"/>
  <c r="K6" i="14"/>
  <c r="J6" i="14"/>
  <c r="F6" i="14"/>
  <c r="E6" i="14"/>
  <c r="L5" i="14"/>
  <c r="K5" i="14"/>
  <c r="J5" i="14"/>
  <c r="F5" i="14"/>
  <c r="E5" i="14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L10" i="13"/>
  <c r="K10" i="13"/>
  <c r="J10" i="13"/>
  <c r="F10" i="13"/>
  <c r="E10" i="13"/>
  <c r="L9" i="13"/>
  <c r="K9" i="13"/>
  <c r="J9" i="13"/>
  <c r="F9" i="13"/>
  <c r="E9" i="13"/>
  <c r="L8" i="13"/>
  <c r="K8" i="13"/>
  <c r="J8" i="13"/>
  <c r="F8" i="13"/>
  <c r="E8" i="13"/>
  <c r="L7" i="13"/>
  <c r="K7" i="13"/>
  <c r="J7" i="13"/>
  <c r="F7" i="13"/>
  <c r="E7" i="13"/>
  <c r="L6" i="13"/>
  <c r="K6" i="13"/>
  <c r="J6" i="13"/>
  <c r="F6" i="13"/>
  <c r="E6" i="13"/>
  <c r="L5" i="13"/>
  <c r="K5" i="13"/>
  <c r="J5" i="13"/>
  <c r="F5" i="13"/>
  <c r="E5" i="13"/>
  <c r="D24" i="12"/>
  <c r="C24" i="12"/>
  <c r="B24" i="12"/>
  <c r="D23" i="12"/>
  <c r="C23" i="12"/>
  <c r="B23" i="12"/>
  <c r="D22" i="12"/>
  <c r="C22" i="12"/>
  <c r="B22" i="12"/>
  <c r="D21" i="12"/>
  <c r="C21" i="12"/>
  <c r="B21" i="12"/>
  <c r="D20" i="12"/>
  <c r="C20" i="12"/>
  <c r="B20" i="12"/>
  <c r="D19" i="12"/>
  <c r="C19" i="12"/>
  <c r="B19" i="12"/>
  <c r="L10" i="12"/>
  <c r="K10" i="12"/>
  <c r="J10" i="12"/>
  <c r="F10" i="12"/>
  <c r="E10" i="12"/>
  <c r="L9" i="12"/>
  <c r="K9" i="12"/>
  <c r="J9" i="12"/>
  <c r="F9" i="12"/>
  <c r="E9" i="12"/>
  <c r="L8" i="12"/>
  <c r="K8" i="12"/>
  <c r="J8" i="12"/>
  <c r="F8" i="12"/>
  <c r="E8" i="12"/>
  <c r="L7" i="12"/>
  <c r="K7" i="12"/>
  <c r="J7" i="12"/>
  <c r="F7" i="12"/>
  <c r="E7" i="12"/>
  <c r="L6" i="12"/>
  <c r="K6" i="12"/>
  <c r="J6" i="12"/>
  <c r="F6" i="12"/>
  <c r="E6" i="12"/>
  <c r="L5" i="12"/>
  <c r="K5" i="12"/>
  <c r="J5" i="12"/>
  <c r="F5" i="12"/>
  <c r="E5" i="12"/>
  <c r="D18" i="11"/>
  <c r="C18" i="11"/>
  <c r="B18" i="11"/>
  <c r="D17" i="11"/>
  <c r="C17" i="11"/>
  <c r="B17" i="11"/>
  <c r="D16" i="11"/>
  <c r="C16" i="11"/>
  <c r="B16" i="11"/>
  <c r="L7" i="11"/>
  <c r="K7" i="11"/>
  <c r="J7" i="11"/>
  <c r="F7" i="11"/>
  <c r="E7" i="11"/>
  <c r="L6" i="11"/>
  <c r="K6" i="11"/>
  <c r="J6" i="11"/>
  <c r="F6" i="11"/>
  <c r="E6" i="11"/>
  <c r="L5" i="11"/>
  <c r="K5" i="11"/>
  <c r="J5" i="11"/>
  <c r="F5" i="11"/>
  <c r="E5" i="11"/>
  <c r="D18" i="10"/>
  <c r="C18" i="10"/>
  <c r="B18" i="10"/>
  <c r="D17" i="10"/>
  <c r="C17" i="10"/>
  <c r="B17" i="10"/>
  <c r="D16" i="10"/>
  <c r="C16" i="10"/>
  <c r="B16" i="10"/>
  <c r="L7" i="10"/>
  <c r="K7" i="10"/>
  <c r="J7" i="10"/>
  <c r="F7" i="10"/>
  <c r="E7" i="10"/>
  <c r="L6" i="10"/>
  <c r="K6" i="10"/>
  <c r="J6" i="10"/>
  <c r="F6" i="10"/>
  <c r="E6" i="10"/>
  <c r="L5" i="10"/>
  <c r="K5" i="10"/>
  <c r="J5" i="10"/>
  <c r="F5" i="10"/>
  <c r="E5" i="10"/>
  <c r="D18" i="9"/>
  <c r="C18" i="9"/>
  <c r="B18" i="9"/>
  <c r="D17" i="9"/>
  <c r="C17" i="9"/>
  <c r="B17" i="9"/>
  <c r="D16" i="9"/>
  <c r="C16" i="9"/>
  <c r="B16" i="9"/>
  <c r="L7" i="9"/>
  <c r="K7" i="9"/>
  <c r="J7" i="9"/>
  <c r="F7" i="9"/>
  <c r="E7" i="9"/>
  <c r="L6" i="9"/>
  <c r="K6" i="9"/>
  <c r="J6" i="9"/>
  <c r="F6" i="9"/>
  <c r="E6" i="9"/>
  <c r="L5" i="9"/>
  <c r="K5" i="9"/>
  <c r="J5" i="9"/>
  <c r="F5" i="9"/>
  <c r="E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tc={B019AC4D-3C66-4EE3-8129-C294483000E8}</author>
  </authors>
  <commentList>
    <comment ref="A1" authorId="0" shapeId="0" xr:uid="{B019AC4D-3C66-4EE3-8129-C294483000E8}">
      <text>
        <t>[Threaded comment]
Your version of Excel allows you to read this threaded comment; however, any edits to it will get removed if the file is opened in a newer version of Excel. Learn more: https://go.microsoft.com/fwlink/?linkid=870924
Comment:
    são 373 linhas na tabela. é viável para uma versão pdf ou impressa?</t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tc={2A0C234D-FAA5-41DB-AE4E-A9884012D671}</author>
  </authors>
  <commentList>
    <comment ref="A13" authorId="0" shapeId="0" xr:uid="{2A0C234D-FAA5-41DB-AE4E-A9884012D671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tc={02CC8F3D-8548-4816-8B98-F833BC68B851}</author>
  </authors>
  <commentList>
    <comment ref="A12" authorId="0" shapeId="0" xr:uid="{02CC8F3D-8548-4816-8B98-F833BC68B851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tc={5320638B-14F1-470D-8DEE-B67A8374BBC2}</author>
  </authors>
  <commentList>
    <comment ref="A12" authorId="0" shapeId="0" xr:uid="{5320638B-14F1-470D-8DEE-B67A8374BBC2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tc={91BB4D8D-4D09-4F72-8C2A-0840BC38C1A8}</author>
  </authors>
  <commentList>
    <comment ref="A12" authorId="0" shapeId="0" xr:uid="{91BB4D8D-4D09-4F72-8C2A-0840BC38C1A8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tc={A091433A-1317-4A71-BFDD-74BC90370754}</author>
  </authors>
  <commentList>
    <comment ref="A13" authorId="0" shapeId="0" xr:uid="{A091433A-1317-4A71-BFDD-74BC90370754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tc={AF6F8AB7-6F29-4E5E-BBBE-4337DFC4F376}</author>
  </authors>
  <commentList>
    <comment ref="A13" authorId="0" shapeId="0" xr:uid="{AF6F8AB7-6F29-4E5E-BBBE-4337DFC4F376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tc={EC40E7A3-182C-4AE9-8EB0-9977F9D507FA}</author>
  </authors>
  <commentList>
    <comment ref="A13" authorId="0" shapeId="0" xr:uid="{EC40E7A3-182C-4AE9-8EB0-9977F9D507FA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tc={E7BB96D8-EC48-4419-B470-D5531596450E}</author>
  </authors>
  <commentList>
    <comment ref="A12" authorId="0" shapeId="0" xr:uid="{E7BB96D8-EC48-4419-B470-D5531596450E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tc={ABD23F26-CF67-45F4-9906-4A7B51EF2004}</author>
  </authors>
  <commentList>
    <comment ref="A12" authorId="0" shapeId="0" xr:uid="{ABD23F26-CF67-45F4-9906-4A7B51EF2004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tc={31716E50-90EF-4AED-9B3E-B5D92B351AC5}</author>
  </authors>
  <commentList>
    <comment ref="A12" authorId="0" shapeId="0" xr:uid="{31716E50-90EF-4AED-9B3E-B5D92B351AC5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tc={E0C40704-C58F-44CB-BD2C-6DA3BD7F6ED9}</author>
  </authors>
  <commentList>
    <comment ref="A13" authorId="0" shapeId="0" xr:uid="{E0C40704-C58F-44CB-BD2C-6DA3BD7F6ED9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tc={CD217E46-356F-45D5-9AE4-978F78FC28FF}</author>
  </authors>
  <commentList>
    <comment ref="A13" authorId="0" shapeId="0" xr:uid="{CD217E46-356F-45D5-9AE4-978F78FC28FF}">
      <text>
        <t>[Threaded comment]
Your version of Excel allows you to read this threaded comment; however, any edits to it will get removed if the file is opened in a newer version of Excel. Learn more: https://go.microsoft.com/fwlink/?linkid=870924
Comment:
    padronizar com órgão em primeiro em todas do Cnpq</t>
      </text>
    </comment>
  </commentList>
</comments>
</file>

<file path=xl/sharedStrings.xml><?xml version="1.0" encoding="utf-8"?>
<sst xmlns="http://schemas.openxmlformats.org/spreadsheetml/2006/main" count="2680" uniqueCount="581">
  <si>
    <t>Tabela 3.1 - Taxa de alfabetização das pessoas de 15 anos ou mais de idade, por sexo e grupos de idade, segundo as Grandes Regiões – 2º trimestre de 2022</t>
  </si>
  <si>
    <t>Grandes Regiões</t>
  </si>
  <si>
    <t>Taxa de alfabetização das pessoas de 15 anos ou mais de idade (%)</t>
  </si>
  <si>
    <t>Total</t>
  </si>
  <si>
    <t>Mulheres</t>
  </si>
  <si>
    <t>Homens</t>
  </si>
  <si>
    <t>15 a 24 anos</t>
  </si>
  <si>
    <t>25 a 49 anos</t>
  </si>
  <si>
    <t>50 anos ou mais</t>
  </si>
  <si>
    <t xml:space="preserve">       Brasil</t>
  </si>
  <si>
    <t>Norte</t>
  </si>
  <si>
    <t>Nordeste</t>
  </si>
  <si>
    <t>Sudeste</t>
  </si>
  <si>
    <t>Sul</t>
  </si>
  <si>
    <t>Centro-Oeste</t>
  </si>
  <si>
    <t>Fonte: IBGE, Pesquisa Nacional por Amostra de Domicílios Contínua.</t>
  </si>
  <si>
    <t>Tabela 3.2 - Taxa de alfabetização das pessoas de 15 anos ou mais de idade, por sexo e situação do domicílio, segundo os grupos de idade - Brasil – 2º trimestre de 2022</t>
  </si>
  <si>
    <t>Grupos de idade</t>
  </si>
  <si>
    <t>Urbano</t>
  </si>
  <si>
    <t>Rural</t>
  </si>
  <si>
    <t>50 a 59 anos</t>
  </si>
  <si>
    <t>60 a 69 anos</t>
  </si>
  <si>
    <t>70 ou mais</t>
  </si>
  <si>
    <t>Tabela 3.3 - Taxa de alfabetização das pessoas de 15 anos ou mais de idade, por sexo e cor ou raça, segundo os grupos de idade - Brasil – 2º trimestre de 2022</t>
  </si>
  <si>
    <t>Total¹</t>
  </si>
  <si>
    <t>Branca</t>
  </si>
  <si>
    <t>Preta ou parda</t>
  </si>
  <si>
    <t xml:space="preserve">1 - Inclusive as pessoas que se declararam Indígenas, amarelas e ignoradas. </t>
  </si>
  <si>
    <t>Tabela 3.4 - Número médio de anos de estudo das pessoas de 15 anos ou mais de idade, por sexo e cor ou raça  - Brasil – 2º trimestre de 2022</t>
  </si>
  <si>
    <t>Número médio de anos de estudo</t>
  </si>
  <si>
    <t xml:space="preserve">          Total</t>
  </si>
  <si>
    <t>Tabela 3.5 - Taxa de frequência bruta à creche ou pré-escola das crianças de 0 a 5 anos de idade, por sexo e grupos de idade, segundo as Grandes Regiões – 2º trimestre de 2022</t>
  </si>
  <si>
    <t>Taxa de frequência bruta à creche ou pré-escola das crianças de 0 a 5 anos de idade (%)</t>
  </si>
  <si>
    <t>0 a 3 anos</t>
  </si>
  <si>
    <t>4 e 5 anos</t>
  </si>
  <si>
    <t>Meninas</t>
  </si>
  <si>
    <t>Meninos</t>
  </si>
  <si>
    <t>Tabela 3.6 - Taxa ajustada de frequência escolar líquida das pessoas de 6 a 24 anos de idade, por sexo e grupos de idade, segundo as Grandes Regiões – 2º trimestre de 2022</t>
  </si>
  <si>
    <t>Taxa ajustada de frequência escolar líquida das pessoas de 6 a 24 anos de idade (%)</t>
  </si>
  <si>
    <t>6 a 14 anos no ensino fundamental</t>
  </si>
  <si>
    <t>15 a 17 anos no ensino médio</t>
  </si>
  <si>
    <t>18 a 24 anos no ensino superior</t>
  </si>
  <si>
    <t>Tabela 3.7 - Taxa ajustada de frequência escolar líquida das pessoas de 6 a 24 anos de idade, por sexo e grupos de idade, segundo a cor ou raça - Brasil – 2º trimestre de 2022</t>
  </si>
  <si>
    <t>Cor ou Raça</t>
  </si>
  <si>
    <r>
      <t xml:space="preserve">           Total </t>
    </r>
    <r>
      <rPr>
        <b/>
        <vertAlign val="superscript"/>
        <sz val="9"/>
        <rFont val="Arial"/>
        <family val="2"/>
      </rPr>
      <t>(1)</t>
    </r>
  </si>
  <si>
    <t>Nota: Inclusive as pessoas sem declaração de cor ou que se declararam indígenas ou amarelas.</t>
  </si>
  <si>
    <t>Tabela 3.8 - Pessoas de 25 anos ou mais de idade, total e distribuição percentual por sexo, segundo o nível de instrução - Brasil - 2º trimestre de 2022</t>
  </si>
  <si>
    <t>Nível de instrução</t>
  </si>
  <si>
    <t>Pessoas de 25 anos ou mais de idade</t>
  </si>
  <si>
    <t>Total (mil pessoas)</t>
  </si>
  <si>
    <t>Distribuição (%)</t>
  </si>
  <si>
    <t>Sem instrução</t>
  </si>
  <si>
    <t>Ensino fundamental incompleto ou equivalente</t>
  </si>
  <si>
    <t>Ensino fundamental completo ou equivalente</t>
  </si>
  <si>
    <t>Ensino médio incompleto ou equivalente</t>
  </si>
  <si>
    <t>Ensino médio completo ou equivalente</t>
  </si>
  <si>
    <t>Ensino superior incompleto ou equivalente</t>
  </si>
  <si>
    <t>Superior completo</t>
  </si>
  <si>
    <t>Proporção de pessoas matriculadas em tempo integral em relação ao total de pessoas matriculadas e distribuição percentual por sexo, segundo o nível de ensino – Brasil, 2022</t>
  </si>
  <si>
    <t>Nível de ensino</t>
  </si>
  <si>
    <t xml:space="preserve">Matrículas Total </t>
  </si>
  <si>
    <t>Matrículas em Tempo Integral</t>
  </si>
  <si>
    <t xml:space="preserve">Total </t>
  </si>
  <si>
    <t>Total (G/B)</t>
  </si>
  <si>
    <t>Homens (H/C)</t>
  </si>
  <si>
    <t>Mulheres (I/D)</t>
  </si>
  <si>
    <t>Educação infantil</t>
  </si>
  <si>
    <t>Ensino fundamental</t>
  </si>
  <si>
    <t>Ensino médio</t>
  </si>
  <si>
    <t xml:space="preserve">Fonte: MEC/Inep/Deed </t>
  </si>
  <si>
    <t>Nota: O mesmo aluno pode ter mais de uma matrícula.</t>
  </si>
  <si>
    <t>Tabela 3.9.a - Proporção de pessoas matriculadas em tempo integral em relação ao total de pessoas matriculadas e distribuição percentual por sexo, segundo o nível de ensino – Brasil, 2022</t>
  </si>
  <si>
    <t>Proporção de pessoas matriculadas em tempo integral (%)</t>
  </si>
  <si>
    <t>Fonte: Inep, Censo Escolar.</t>
  </si>
  <si>
    <t>Nota: O mesmo aluno pode ter mais de uma matrícula</t>
  </si>
  <si>
    <t>Proporção de pessoas matriculadas em tempo integral em relação ao total de pessoas matriculadas e distribuição percentual por sexo, segundo o nível de ensino – Brasil, 2021</t>
  </si>
  <si>
    <t>Tabela 3.9.b - Proporção de pessoas matriculadas em tempo integral em relação ao total de pessoas matriculadas e distribuição percentual por sexo, segundo o nível de ensino – Brasil, 2021</t>
  </si>
  <si>
    <t>Proporção de pessoas matriculadas em tempo integral em relação ao total de pessoas matriculadas e distribuição percentual por sexo, segundo o nível de ensino – Brasil, 2020</t>
  </si>
  <si>
    <t>Tabela 3.9.c - Proporção de pessoas matriculadas em tempo integral em relação ao total de pessoas matriculadas e distribuição percentual por sexo, segundo o nível de ensino – Brasil, 2020</t>
  </si>
  <si>
    <t>Proporção de pessoas matriculadas na educação infantil em tempo integral em
relação ao total de pessoas matriculadas na educação infantil e distribuição percentual por sexo,
segundo as Grandes Regiões – Brasil, 2022</t>
  </si>
  <si>
    <t>Brasil</t>
  </si>
  <si>
    <t>Fonte: MEC/Inep/Deed, Censo Escolar, 2022.</t>
  </si>
  <si>
    <t>Tabela 3.10.a - Proporção de pessoas matriculadas na educação infantil em tempo integral em relação ao total de pessoas matriculadas na educação infantil e distribuição percentual por sexo, segundo as Grandes Regiões – Brasil, 2022</t>
  </si>
  <si>
    <t>Proporção de pessoas
matriculadas na educação
infantil em tempo integral (%)</t>
  </si>
  <si>
    <t>Proporção de pessoas matriculadas na educação infantil em tempo integral em
relação ao total de pessoas matriculadas na educação infantil e distribuição percentual por sexo,
segundo as Grandes Regiões – Brasil, 2021</t>
  </si>
  <si>
    <t>Fonte: MEC/Inep/Deed, Censo Escolar, 2021</t>
  </si>
  <si>
    <t>Tabela 3.10.b - Proporção de pessoas matriculadas na educação infantil em tempo integral em relação ao total de pessoas matriculadas na educação infantil e distribuição percentual por sexo, segundo as Grandes Regiões – Brasil, 2021</t>
  </si>
  <si>
    <t>Proporção de pessoas matriculadas na educação infantil em tempo integral em
relação ao total de pessoas matriculadas na educação infantil e distribuição percentual por sexo,
segundo as Grandes Regiões – Brasil, 2020</t>
  </si>
  <si>
    <t>Fonte: MEC/Inep/Deed, Censo Escolar, 2020.</t>
  </si>
  <si>
    <t>Tabela 3.10.c - Proporção de pessoas matriculadas na educação infantil em tempo integral em relação ao total de pessoas matriculadas na educação infantil e distribuição percentual por sexo, segundo as Grandes Regiões – Brasil, 2020</t>
  </si>
  <si>
    <t>Proporção de pessoas matriculadas no ensino fundamental em tempo
integral em relação ao total de pessoas matriculadas no ensino fundamental e distribuição
percentual por sexo, segundo as Grandes Regiões – Brasil, 2022</t>
  </si>
  <si>
    <t>Fonte: MEC/Inep/Deed 2022</t>
  </si>
  <si>
    <t>Tabela 3.11.a - Proporção de pessoas matriculadas no ensino fundamental em tempo integral em relação ao total de pessoas matriculadas no ensino fundamental e distribuição percentual por sexo, segundo as Grandes Regiões – Brasil, 2022</t>
  </si>
  <si>
    <t>Proporção de pessoas matriculadas no ensino fundamental em tempo integral (%)</t>
  </si>
  <si>
    <t>Proporção de pessoas matriculadas no ensino fundamental em tempo
integral em relação ao total de pessoas matriculadas no ensino fundamental e distribuição
percentual por sexo, segundo as Grandes Regiões – Brasil, 2021</t>
  </si>
  <si>
    <t>Fonte: MEC/Inep/Deed 2021</t>
  </si>
  <si>
    <t>Tabela 3.11.b - Proporção de pessoas matriculadas no ensino fundamental em tempo integral em relação ao total de pessoas matriculadas no ensino fundamental e distribuição percentual por sexo, segundo as Grandes Regiões – Brasil, 2021</t>
  </si>
  <si>
    <t>Proporção de pessoas matriculadas no ensino fundamental em tempo
integral em relação ao total de pessoas matriculadas no ensino fundamental e distribuição
percentual por sexo, segundo as Grandes Regiões – Brasil, 2020</t>
  </si>
  <si>
    <t>Fonte: MEC/Inep/Deed 2020</t>
  </si>
  <si>
    <t>Tabela 3.11.c - Proporção de pessoas matriculadas no ensino fundamental em tempo integral em relação ao total de pessoas matriculadas no ensino fundamental e distribuição percentual por sexo, segundo as Grandes Regiões – Brasil, 2020</t>
  </si>
  <si>
    <t>Proporção de pessoas matriculadas no ensino médio em tempo integral em relação ao total de pessoas matriculadas no ensino médio e disibuição percentual por sexo, segundo as Grandes Regiões – Brasil, 2022</t>
  </si>
  <si>
    <t>Tabela 3.12.a - Proporção de pessoas matriculadas no ensino médio em tempo integral em relação ao total de pessoas matriculadas no ensino médio e distribuição percentual por sexo, segundo as Grandes Regiões – Brasil, 2022</t>
  </si>
  <si>
    <t>Proporção de pessoas matriculadas no ensino médio em tempo integral (%)</t>
  </si>
  <si>
    <t>Proporção de pessoas matriculadas no ensino médio em tempo integral em relação ao total de pessoas matriculadas no ensino médio e disibuição percentual por sexo, segundo as Grandes Regiões – Brasil, 2021</t>
  </si>
  <si>
    <t>Tabela 3.12.b - Proporção de pessoas matriculadas no ensino médio em tempo integral em relação ao total de pessoas matriculadas no ensino médio e distribuição percentual por sexo, segundo as Grandes Regiões – Brasil, 2021</t>
  </si>
  <si>
    <t>Proporção de pessoas matriculadas no ensino médio em tempo integral em relação ao total de pessoas matriculadas no ensino médio e disibuição percentual por sexo, segundo as Grandes Regiões – Brasil, 2020</t>
  </si>
  <si>
    <t>Tabela 3.12.c - Proporção de pessoas matriculadas no ensino médio em tempo integral em relação ao total de pessoas matriculadas no ensino médio e distribuição percentual por sexo, segundo as Grandes Regiões – Brasil, 2020</t>
  </si>
  <si>
    <r>
      <t xml:space="preserve">Proporção de pessoas matriculadas no ensino médio </t>
    </r>
    <r>
      <rPr>
        <sz val="11"/>
        <color rgb="FFFF0000"/>
        <rFont val="Calibri"/>
        <family val="2"/>
        <scheme val="minor"/>
      </rPr>
      <t>técnico</t>
    </r>
    <r>
      <rPr>
        <sz val="10"/>
        <rFont val="Arial"/>
        <family val="2"/>
      </rPr>
      <t xml:space="preserve"> integrado à educação profissional com relação ao total de pessoas matriculadas no ensino médio e distribuição percentual por sexo, segundo as Grandes Regiões – Brasil, 2022</t>
    </r>
  </si>
  <si>
    <r>
      <t xml:space="preserve">Curso Técnico de Nivel Médio - TOTAL  </t>
    </r>
    <r>
      <rPr>
        <sz val="11"/>
        <color rgb="FFFF0000"/>
        <rFont val="Calibri"/>
        <family val="2"/>
        <scheme val="minor"/>
      </rPr>
      <t>(soma os seguintes)</t>
    </r>
  </si>
  <si>
    <t>Curso Técnico Integrado (Ensino Médio Integrado)</t>
  </si>
  <si>
    <t>Ensino Médio - Normal / Magistériio</t>
  </si>
  <si>
    <t xml:space="preserve">Curso Técnico - Concomitante </t>
  </si>
  <si>
    <t>Curso Técnico- Subsequente</t>
  </si>
  <si>
    <t xml:space="preserve">Curso Técnico Integrado na Modalidade EJA (EJA Integrada a Educação Profissiional de Nível Médio </t>
  </si>
  <si>
    <t>Tabela 3.13.a - Proporção de pessoas matriculadas no ensino médio técnico integrado à educação profissional com relação ao total de pessoas matriculadas no ensino médio e distribuição percentual por sexo, segundo as Grandes Regiões – Brasil, 2022</t>
  </si>
  <si>
    <t>Proporção de pessoas matriculadas no ensino médio técnico integrado à educação profissional (%)</t>
  </si>
  <si>
    <t xml:space="preserve">Notas: 1. O mesmo aluno pode ter mais de uma matrícula.  </t>
  </si>
  <si>
    <t xml:space="preserve">             2. O ensino médio técnico integrado à edução profissional considera o ensino médio integrado, o normal/magistério, o curso técnico concomitante, o curso técnico subsequente e o curso técnico integrado na modalidade EJA.</t>
  </si>
  <si>
    <t>Matrículas total no ensino médio</t>
  </si>
  <si>
    <r>
      <t xml:space="preserve">Proporção de pessoas matriculadas no ensino médio </t>
    </r>
    <r>
      <rPr>
        <sz val="11"/>
        <color rgb="FFFF0000"/>
        <rFont val="Calibri"/>
        <family val="2"/>
        <scheme val="minor"/>
      </rPr>
      <t>técnico</t>
    </r>
    <r>
      <rPr>
        <sz val="10"/>
        <rFont val="Arial"/>
        <family val="2"/>
      </rPr>
      <t xml:space="preserve"> integrado à educação profissional com relação ao total de pessoas matriculadas no ensino médio e distribuição percentual por sexo, segundo as Grandes Regiões – Brasil, 2021</t>
    </r>
  </si>
  <si>
    <t>Tabela 3.13.b - Proporção de pessoas matriculadas no ensino médio técnico integrado à educação profissional com relação ao total de pessoas matriculadas no ensino médio e distribuição percentual por sexo, segundo as Grandes Regiões – Brasil, 2021</t>
  </si>
  <si>
    <r>
      <t xml:space="preserve">Proporção de pessoas matriculadas no ensino médio </t>
    </r>
    <r>
      <rPr>
        <sz val="11"/>
        <color rgb="FFFF0000"/>
        <rFont val="Calibri"/>
        <family val="2"/>
        <scheme val="minor"/>
      </rPr>
      <t>técnico</t>
    </r>
    <r>
      <rPr>
        <sz val="10"/>
        <rFont val="Arial"/>
        <family val="2"/>
      </rPr>
      <t xml:space="preserve"> integrado à educação profissional com relação ao total de pessoas matriculadas no ensino médio e distribuição percentual por sexo, segundo as Grandes Regiões – Brasil, 2020</t>
    </r>
  </si>
  <si>
    <r>
      <t xml:space="preserve">Curso Técnico de Nivel Médio - TOTAL </t>
    </r>
    <r>
      <rPr>
        <sz val="11"/>
        <color rgb="FFFF0000"/>
        <rFont val="Calibri"/>
        <family val="2"/>
        <scheme val="minor"/>
      </rPr>
      <t>(soma os seguintes)</t>
    </r>
  </si>
  <si>
    <t>Tabela 3.13.c - Proporção de pessoas matriculadas no ensino médio técnico integrado à educação profissional com relação ao total de pessoas matriculadas no ensino médio e distribuição percentual por sexo, segundo as Grandes Regiões – Brasil, 2020</t>
  </si>
  <si>
    <t>Pessoas matriculadas na educação profissional, total e distribuição percentual
por sexo, segundo as Grandes Regiões – Brasil, 2022</t>
  </si>
  <si>
    <t xml:space="preserve">Matrícula </t>
  </si>
  <si>
    <t>Tabela 3.14.a - Pessoas matriculadas na educação profissional, total e distribuição percentual por sexo, segundo as Grandes Regiões – Brasil, 2022</t>
  </si>
  <si>
    <t>Pessoas matriculadas na educação profissional, total e distribuição percentual
por sexo, segundo as Grandes Regiões – Brasil, 2021</t>
  </si>
  <si>
    <t>Tabela 3.14.b - Pessoas matriculadas na educação profissional, total e distribuição percentual por sexo, segundo as Grandes Regiões – Brasil, 2021</t>
  </si>
  <si>
    <t>Pessoas matriculadas na educação profissional, total e distribuição percentual
por sexo, segundo as Grandes Regiões – Brasil, 2020</t>
  </si>
  <si>
    <t>Tabela 3.14.c - Pessoas matriculadas na educação profissional, total e distribuição percentual por sexo, segundo as Grandes Regiões – Brasil, 2020</t>
  </si>
  <si>
    <t>Tabela 3.15.a - Pessoas matriculadas em cursos profissionalizantes, total e distribuição
percentual por sexo, segundo a grande área – Brasil, 2022</t>
  </si>
  <si>
    <t>Grande Área</t>
  </si>
  <si>
    <t>TOTAL</t>
  </si>
  <si>
    <t>Ambiente e saúde</t>
  </si>
  <si>
    <t>Controle e processos industriais</t>
  </si>
  <si>
    <t>Curso FIC Concomitante</t>
  </si>
  <si>
    <t>Curso FIC Integrado na Modalidade EJA - Nível Fundamental</t>
  </si>
  <si>
    <t>Curso FIC Integrado na Modalidade EJA - Nível Médio</t>
  </si>
  <si>
    <t>Desenvolvimento educacional e social</t>
  </si>
  <si>
    <t>Ensino Médio - Normal / Magistério</t>
  </si>
  <si>
    <t>Gestão e negócios</t>
  </si>
  <si>
    <t>Informação e comunicação</t>
  </si>
  <si>
    <t>Infraestrutura</t>
  </si>
  <si>
    <t>Militar</t>
  </si>
  <si>
    <t>Produção alimentícia</t>
  </si>
  <si>
    <t>Produção cultural e design</t>
  </si>
  <si>
    <t>Produção industrial</t>
  </si>
  <si>
    <t>Recursos naturais</t>
  </si>
  <si>
    <t>Segurança</t>
  </si>
  <si>
    <t>Turismo, hospitalidade e lazer</t>
  </si>
  <si>
    <t>Tabela 3.15.b - Pessoas matriculadas em cursos profissionalizantes, total e distribuição
percentual por sexo, segundo a grande área – Brasil, 2021</t>
  </si>
  <si>
    <t>Tabela 3.15.c - Pessoas matriculadas em cursos profissionalizantes, total e distribuição
percentual por sexo, segundo a grande área – Brasil, 2020</t>
  </si>
  <si>
    <t>Tabela 3.16.a - Pessoas concluintes de cursos profissionalizantes, total e distribuição percentual
por sexo, segundo a grande área – Brasil, 2022</t>
  </si>
  <si>
    <t xml:space="preserve">Concluintes </t>
  </si>
  <si>
    <t xml:space="preserve"> TOTAL</t>
  </si>
  <si>
    <t>Curso Técnico Integrado na Modalidade EJA (EJA Integrada à Educação Profissional de Nível Médio)</t>
  </si>
  <si>
    <t>Tabela 3.16.b - Pessoas concluintes de cursos profissionalizantes, total e distribuição percentual
por sexo, segundo a grande área – Brasil, 2021</t>
  </si>
  <si>
    <t>Tabela 3.16.c - Pessoas concluintes de cursos profissionalizantes, total e distribuição percentual
por sexo, segundo a grande área – Brasil, 2020</t>
  </si>
  <si>
    <t>Tabela 3.17.a - Ingressos, matrículas e concluintes nos cursos de graduação do ensino superior
(cursos presenciais e à distância), total e distribuição percentual, segundo o sexo – Brasil, 2021</t>
  </si>
  <si>
    <t>Sexo</t>
  </si>
  <si>
    <t>Matriculados</t>
  </si>
  <si>
    <t>Ingressos</t>
  </si>
  <si>
    <t>Concluintes</t>
  </si>
  <si>
    <t xml:space="preserve">Total       </t>
  </si>
  <si>
    <t xml:space="preserve">Distribuição (%)  </t>
  </si>
  <si>
    <t xml:space="preserve">Distribuição (%) </t>
  </si>
  <si>
    <t>Tabela 3.17.b - Ingressos, matrículas e concluintes nos cursos de graduação do ensino superior
(cursos presenciais e à distância), total e distribuição percentual, segundo o sexo – Brasil, 2020</t>
  </si>
  <si>
    <t>Tabela 3.17.c - Ingressos, matrículas e concluintes nos cursos de graduação do ensino superior
(cursos presenciais e à distância), total e distribuição percentual, segundo o sexo – Brasil, 2019</t>
  </si>
  <si>
    <t>Tabela 3.18.a - Matrículas em cursos de graduação do ensino superior (cursos presenciais e à
distância) com maior número de matrículas, total e distribuição percentual por sexo, segundo o curso – Brasil, 2021</t>
  </si>
  <si>
    <t>Curso</t>
  </si>
  <si>
    <t xml:space="preserve">Mulheres </t>
  </si>
  <si>
    <t>Pedagogia</t>
  </si>
  <si>
    <t>Direito</t>
  </si>
  <si>
    <t>Administração</t>
  </si>
  <si>
    <t>Enfermagem</t>
  </si>
  <si>
    <t>Contabilidade</t>
  </si>
  <si>
    <t>Psicologia</t>
  </si>
  <si>
    <t>Sistemas de informação</t>
  </si>
  <si>
    <t>Educação física</t>
  </si>
  <si>
    <t>Medicina</t>
  </si>
  <si>
    <t>Engenharia civil</t>
  </si>
  <si>
    <t>Gestão de pessoas</t>
  </si>
  <si>
    <t>Fisioterapia</t>
  </si>
  <si>
    <t>Farmácia</t>
  </si>
  <si>
    <t>Nutrição</t>
  </si>
  <si>
    <t>Odontologia</t>
  </si>
  <si>
    <t>Serviço social</t>
  </si>
  <si>
    <t>Biomedicina</t>
  </si>
  <si>
    <t>Medicina veterinária</t>
  </si>
  <si>
    <t>Educação física formação de professor</t>
  </si>
  <si>
    <t>Engenharia de produção</t>
  </si>
  <si>
    <t>Arquitetura e urbanismo</t>
  </si>
  <si>
    <t>Logística</t>
  </si>
  <si>
    <t>Agronomia</t>
  </si>
  <si>
    <t>Engenharia mecânica</t>
  </si>
  <si>
    <t>Matemática formação de professor</t>
  </si>
  <si>
    <t>Engenharia elétrica</t>
  </si>
  <si>
    <t>Gestão de negócios</t>
  </si>
  <si>
    <t>História formação de professor</t>
  </si>
  <si>
    <t>Marketing</t>
  </si>
  <si>
    <t>Letras português formação de professor</t>
  </si>
  <si>
    <t>Biologia formação de professor</t>
  </si>
  <si>
    <t>Ciência da computação</t>
  </si>
  <si>
    <t>Gestão pública</t>
  </si>
  <si>
    <t>Gestão comercial</t>
  </si>
  <si>
    <t>Gestão financeira</t>
  </si>
  <si>
    <t>Estética e cosmética</t>
  </si>
  <si>
    <t>Economia</t>
  </si>
  <si>
    <t>Publicidade e propaganda</t>
  </si>
  <si>
    <t>Geografia formação de professor</t>
  </si>
  <si>
    <t>Jornalismo</t>
  </si>
  <si>
    <t>Letras português inglês formação de professor</t>
  </si>
  <si>
    <t>Gestão da tecnologia da informação</t>
  </si>
  <si>
    <t>Teologia</t>
  </si>
  <si>
    <t>Química formação de professor</t>
  </si>
  <si>
    <t>Biologia</t>
  </si>
  <si>
    <t>Radiologia</t>
  </si>
  <si>
    <t>Gastronomia</t>
  </si>
  <si>
    <t>Engenharia de computação (DCN Engenharia)</t>
  </si>
  <si>
    <t>Gestão ambiental</t>
  </si>
  <si>
    <t>Engenharia química</t>
  </si>
  <si>
    <t>Investigação e perícia</t>
  </si>
  <si>
    <t>Segurança pública</t>
  </si>
  <si>
    <t>Física formação de professor</t>
  </si>
  <si>
    <t>Programas interdisciplinares abrangendo ciências naturais, matemática e estatística</t>
  </si>
  <si>
    <t>Letras inglês formação de professor</t>
  </si>
  <si>
    <t>Relações internacionais</t>
  </si>
  <si>
    <t>Gestão hospitalar</t>
  </si>
  <si>
    <t>Design de interiores</t>
  </si>
  <si>
    <t>Artes visuais formação de professor</t>
  </si>
  <si>
    <t>Design gráfico</t>
  </si>
  <si>
    <t>Gestão da qualidade</t>
  </si>
  <si>
    <t>Engenharia de controle e automação</t>
  </si>
  <si>
    <t>Segurança privada</t>
  </si>
  <si>
    <t>Filosofia formação de professor</t>
  </si>
  <si>
    <t>Turismo</t>
  </si>
  <si>
    <t>Engenharia de software</t>
  </si>
  <si>
    <t>Zootecnia</t>
  </si>
  <si>
    <t>Moda</t>
  </si>
  <si>
    <t>Comércio exterior</t>
  </si>
  <si>
    <t>Serviços jurídicos e cartoriais</t>
  </si>
  <si>
    <t>Design</t>
  </si>
  <si>
    <t>Administração pública</t>
  </si>
  <si>
    <t>Gestão da produção</t>
  </si>
  <si>
    <t>Engenharia ambiental</t>
  </si>
  <si>
    <t>Redes de computadores</t>
  </si>
  <si>
    <t>Música formação de professor</t>
  </si>
  <si>
    <t>Ciências sociais formação de professor</t>
  </si>
  <si>
    <t>Biblioteconomia</t>
  </si>
  <si>
    <t>Segurança no trabalho</t>
  </si>
  <si>
    <t>Engenharia ambiental e sanitária</t>
  </si>
  <si>
    <t>Ciência de dados</t>
  </si>
  <si>
    <t>Química</t>
  </si>
  <si>
    <t>Negócios imobiliários</t>
  </si>
  <si>
    <t>Engenharia de computação (DCN Computação)</t>
  </si>
  <si>
    <t>Fonoaudiologia</t>
  </si>
  <si>
    <t>Engenharia de alimentos</t>
  </si>
  <si>
    <t>Secretariado</t>
  </si>
  <si>
    <t>Agronegócio</t>
  </si>
  <si>
    <t>Computação formação de professor</t>
  </si>
  <si>
    <t>Letras português espanhol formação de professor</t>
  </si>
  <si>
    <t>Engenharia florestal</t>
  </si>
  <si>
    <t>Sistemas para internet</t>
  </si>
  <si>
    <t>Letras língua brasileira de sinais formação de professor</t>
  </si>
  <si>
    <t>Ciências naturais formação de professor</t>
  </si>
  <si>
    <t>Relações públicas</t>
  </si>
  <si>
    <t>Ciências sociais</t>
  </si>
  <si>
    <t>Geografia</t>
  </si>
  <si>
    <t>Psicopedagogia</t>
  </si>
  <si>
    <t>Química industrial e tecnológica</t>
  </si>
  <si>
    <t>ABI Artes e humanidades</t>
  </si>
  <si>
    <t>Alimentos</t>
  </si>
  <si>
    <t>Filosofia</t>
  </si>
  <si>
    <t>Educação especial formação de professor</t>
  </si>
  <si>
    <t>Engenharia eletrônica</t>
  </si>
  <si>
    <t>Podologia</t>
  </si>
  <si>
    <t>Empreendedorismo</t>
  </si>
  <si>
    <t>História</t>
  </si>
  <si>
    <t>Programas interdisciplinares abrangendo ciências sociais, comunicação e informação</t>
  </si>
  <si>
    <t>Engenharia mecatrônica</t>
  </si>
  <si>
    <t>Práticas integrativas</t>
  </si>
  <si>
    <t>Jogos digitais</t>
  </si>
  <si>
    <t>Letras espanhol formação de professor</t>
  </si>
  <si>
    <t>Ensino profissionalizante em área específica formação de professor</t>
  </si>
  <si>
    <t>Segurança da informação</t>
  </si>
  <si>
    <t>Cinema e audiovisual</t>
  </si>
  <si>
    <t>Engenharia de materiais</t>
  </si>
  <si>
    <t>Física</t>
  </si>
  <si>
    <t>Automação industrial</t>
  </si>
  <si>
    <t>Terapia ocupacional</t>
  </si>
  <si>
    <t>Letras português</t>
  </si>
  <si>
    <t>Programas interdisciplinares abrangendo educação</t>
  </si>
  <si>
    <t>Gestão do agronegócio</t>
  </si>
  <si>
    <t>Estatística</t>
  </si>
  <si>
    <t>Teatro formação de professor</t>
  </si>
  <si>
    <t>ABI Ciências naturais, matemática e estatística</t>
  </si>
  <si>
    <t>Geologia</t>
  </si>
  <si>
    <t>Programas interdisciplinares abrangendo artes e humanidades</t>
  </si>
  <si>
    <t>Gerontologia</t>
  </si>
  <si>
    <t>Engenharia agrícola</t>
  </si>
  <si>
    <t>Optometria</t>
  </si>
  <si>
    <t>Educação do campo em áreas de conhecimento da educação básica formação de professor</t>
  </si>
  <si>
    <t>Música</t>
  </si>
  <si>
    <t>Ciência política</t>
  </si>
  <si>
    <t>Ciências militares</t>
  </si>
  <si>
    <t>Rádio, TV e internet</t>
  </si>
  <si>
    <t>Banco de dados</t>
  </si>
  <si>
    <t>Matemática</t>
  </si>
  <si>
    <t>ABI Ciências sociais, comunicação e informação</t>
  </si>
  <si>
    <t>Artes visuais</t>
  </si>
  <si>
    <t>Animação</t>
  </si>
  <si>
    <t>Biotecnologia</t>
  </si>
  <si>
    <t>Arquivologia</t>
  </si>
  <si>
    <t>Design de produto</t>
  </si>
  <si>
    <t>Letras português língua brasileira de sinais formação de professor</t>
  </si>
  <si>
    <t>Dança formação de professor</t>
  </si>
  <si>
    <t>Gestão da saúde</t>
  </si>
  <si>
    <t>Engenharia de energia</t>
  </si>
  <si>
    <t>Hotelaria</t>
  </si>
  <si>
    <t>Defesa cibernética</t>
  </si>
  <si>
    <t>Ciências aeronáuticas</t>
  </si>
  <si>
    <t>Fotografia</t>
  </si>
  <si>
    <t>Engenharia de telecomunicações</t>
  </si>
  <si>
    <t>ABI Saúde e bem-estar</t>
  </si>
  <si>
    <t>Letras tradutor e intérprete</t>
  </si>
  <si>
    <t>Produção audiovisual</t>
  </si>
  <si>
    <t>Engenharia de pesca</t>
  </si>
  <si>
    <t>Engenharia de bioprocessos</t>
  </si>
  <si>
    <t>ABI Engenharia, produção e construção</t>
  </si>
  <si>
    <t>Mecatrônica industrial</t>
  </si>
  <si>
    <t>Construção de edifícios</t>
  </si>
  <si>
    <t>Engenharia de minas</t>
  </si>
  <si>
    <t>Gestão de cooperativas</t>
  </si>
  <si>
    <t>Agroecologia</t>
  </si>
  <si>
    <t>Eventos</t>
  </si>
  <si>
    <t>Ciências atuariais</t>
  </si>
  <si>
    <t>Fabricação mecânica</t>
  </si>
  <si>
    <t>Engenharia de petróleo</t>
  </si>
  <si>
    <t>Letras língua brasileira de sinais</t>
  </si>
  <si>
    <t>Engenharia metalúrgica</t>
  </si>
  <si>
    <t>Saúde coletiva</t>
  </si>
  <si>
    <t>Programas interdisciplinares abrangendo computação e Tecnologias da Informação e Comunicação (TIC)</t>
  </si>
  <si>
    <t>Programas interdisciplinares abrangendo saúde e bem-estar</t>
  </si>
  <si>
    <t>Formação pedagógica de professor para a educação básica</t>
  </si>
  <si>
    <t>Museologia</t>
  </si>
  <si>
    <t>Gestão portuária</t>
  </si>
  <si>
    <t>Programas interdisciplinares abrangendo negócios, administração e direito</t>
  </si>
  <si>
    <t>Letras português francês formação de professor</t>
  </si>
  <si>
    <t>Manutenção industrial</t>
  </si>
  <si>
    <t>Produção multimídia</t>
  </si>
  <si>
    <t>Saneamento ambiental</t>
  </si>
  <si>
    <t>Oceanografia</t>
  </si>
  <si>
    <t>Artes formação de professor</t>
  </si>
  <si>
    <t>ABI Educação</t>
  </si>
  <si>
    <t>Ciências ambientais</t>
  </si>
  <si>
    <t>Produção cultural</t>
  </si>
  <si>
    <t>Educação indígena formação de professor</t>
  </si>
  <si>
    <t>Comunicação social</t>
  </si>
  <si>
    <t>Artes cênicas</t>
  </si>
  <si>
    <t>Engenharia biomédica</t>
  </si>
  <si>
    <t>Ensino religioso formação de professor</t>
  </si>
  <si>
    <t>Matemática aplicada e computacional</t>
  </si>
  <si>
    <t>Artes plásticas</t>
  </si>
  <si>
    <t>Teatro</t>
  </si>
  <si>
    <t>Engenharia aeroespacial</t>
  </si>
  <si>
    <t>Aquicultura</t>
  </si>
  <si>
    <t>Mecânica de precisão</t>
  </si>
  <si>
    <t>Ciências agrárias formação de professor</t>
  </si>
  <si>
    <t>Sistemas automotivos</t>
  </si>
  <si>
    <t>Letras português outras línguas estrangeiras modernas formação de professor</t>
  </si>
  <si>
    <t>Engenharia aeronáutica</t>
  </si>
  <si>
    <t>Antropologia</t>
  </si>
  <si>
    <t>Engenharia de agrimensura e cartográfica</t>
  </si>
  <si>
    <t>Produção de cerveja</t>
  </si>
  <si>
    <t>Artes</t>
  </si>
  <si>
    <t>Educação do campo formação de professor</t>
  </si>
  <si>
    <t>Engenharia naval</t>
  </si>
  <si>
    <t>Engenharia de transportes</t>
  </si>
  <si>
    <t>Meteorologia</t>
  </si>
  <si>
    <t>Energias renováveis</t>
  </si>
  <si>
    <t>Serviços penais</t>
  </si>
  <si>
    <t>Ecologia</t>
  </si>
  <si>
    <t>Geoprocessamento</t>
  </si>
  <si>
    <t>Engenharia física</t>
  </si>
  <si>
    <t>Criação digital</t>
  </si>
  <si>
    <t>Física médica</t>
  </si>
  <si>
    <t>Agroindústria</t>
  </si>
  <si>
    <t>Processos escolares</t>
  </si>
  <si>
    <t>Transporte terrestre</t>
  </si>
  <si>
    <t>Letras francês formação de professor</t>
  </si>
  <si>
    <t>Engenharia de recursos hídricos</t>
  </si>
  <si>
    <t>História da arte</t>
  </si>
  <si>
    <t>Educação indígena em áreas de conhecimento da educação básica formação de professor</t>
  </si>
  <si>
    <t>Eletrônica industrial</t>
  </si>
  <si>
    <t>Arqueologia</t>
  </si>
  <si>
    <t>Letras inglês</t>
  </si>
  <si>
    <t>Sistemas elétricos</t>
  </si>
  <si>
    <t>Produção fonográfica</t>
  </si>
  <si>
    <t>Dança</t>
  </si>
  <si>
    <t>Letras outras línguas estrangeiras modernas</t>
  </si>
  <si>
    <t>Controle de obras</t>
  </si>
  <si>
    <t>Gestão da informação</t>
  </si>
  <si>
    <t>Seguros</t>
  </si>
  <si>
    <t>Engenharia industrial</t>
  </si>
  <si>
    <t>Geofísica</t>
  </si>
  <si>
    <t>Gestão desportiva e de lazer</t>
  </si>
  <si>
    <t>Soldagem</t>
  </si>
  <si>
    <t>Manejo da produção agrícola</t>
  </si>
  <si>
    <t>Sistemas biomédicos</t>
  </si>
  <si>
    <t>Enfermagem formação de professor</t>
  </si>
  <si>
    <t>Psicologia formação de professor</t>
  </si>
  <si>
    <t>Bioquímica</t>
  </si>
  <si>
    <t>Sociologia</t>
  </si>
  <si>
    <t>Gestão de serviços</t>
  </si>
  <si>
    <t>Engenharia de manufatura</t>
  </si>
  <si>
    <t>Desenho industrial</t>
  </si>
  <si>
    <t>Engenharia automotiva</t>
  </si>
  <si>
    <t>Engenharia têxtil</t>
  </si>
  <si>
    <t>Engenharia</t>
  </si>
  <si>
    <t>Polímeros</t>
  </si>
  <si>
    <t>Biocombustíveis</t>
  </si>
  <si>
    <t>Sistemas de telecomunicações</t>
  </si>
  <si>
    <t>Processos metalúrgicos</t>
  </si>
  <si>
    <t>Engenharia de biossistemas</t>
  </si>
  <si>
    <t>Produção têxtil</t>
  </si>
  <si>
    <t>Viticultura e enologia</t>
  </si>
  <si>
    <t>Manutenção de aeronaves</t>
  </si>
  <si>
    <t>Produção editorial</t>
  </si>
  <si>
    <t>Agrocomputação</t>
  </si>
  <si>
    <t>Conservação e restauro</t>
  </si>
  <si>
    <t>Estradas</t>
  </si>
  <si>
    <t>Física aplicada</t>
  </si>
  <si>
    <t>Letras japonês formação de professor</t>
  </si>
  <si>
    <t>Programas interdisciplinares abrangendo engenharia, produção e construção</t>
  </si>
  <si>
    <t>Letras linguística</t>
  </si>
  <si>
    <t>Letras francês</t>
  </si>
  <si>
    <t>Computação e Tecnologias da Informação e Comunicação (TIC) em biociências e saúde</t>
  </si>
  <si>
    <t>Letras português inglês</t>
  </si>
  <si>
    <t>Telemática</t>
  </si>
  <si>
    <t>Gestão estratégica</t>
  </si>
  <si>
    <t>Letras português alemão formação de professor</t>
  </si>
  <si>
    <t>Letras português japonês formação de professor</t>
  </si>
  <si>
    <t>Letras alemão formação de professor</t>
  </si>
  <si>
    <t>Engenharia cartográfica</t>
  </si>
  <si>
    <t>Engenharia de biotecnologia</t>
  </si>
  <si>
    <t>Gestão de negócios internacionais</t>
  </si>
  <si>
    <t>Internet das coisas</t>
  </si>
  <si>
    <t>Segurança no trânsito</t>
  </si>
  <si>
    <t>Engenharia de agrimensura</t>
  </si>
  <si>
    <t>Letras italiano formação de professor</t>
  </si>
  <si>
    <t>Musicoterapia</t>
  </si>
  <si>
    <t>Engenharia bioquímica</t>
  </si>
  <si>
    <t>Engenharia de informação</t>
  </si>
  <si>
    <t>Produção sucroalcooleira</t>
  </si>
  <si>
    <t>Refrigeração e climatização</t>
  </si>
  <si>
    <t>Gestão fiscal e tributária</t>
  </si>
  <si>
    <t>Letras espanhol</t>
  </si>
  <si>
    <t>Letras italiano</t>
  </si>
  <si>
    <t>Laticínios</t>
  </si>
  <si>
    <t>Letras português italiano formação de professor</t>
  </si>
  <si>
    <t>Astronomia</t>
  </si>
  <si>
    <t>Programas interdisciplinares abrangendo agricultura, silvicultura, pesca e veterinária</t>
  </si>
  <si>
    <t>Engenharia ferroviária e metroviária</t>
  </si>
  <si>
    <t>Comunicação assistiva</t>
  </si>
  <si>
    <t>Letras japonês</t>
  </si>
  <si>
    <t>Agropecuária</t>
  </si>
  <si>
    <t>Letras português espanhol</t>
  </si>
  <si>
    <t>Letras alemão</t>
  </si>
  <si>
    <t>Cafeicultura</t>
  </si>
  <si>
    <t>Letras português francês</t>
  </si>
  <si>
    <t>Construção naval</t>
  </si>
  <si>
    <t>Letras línguas estrangeiras clássicas formação de professor</t>
  </si>
  <si>
    <t>Letras português línguas estrangeiras clássicas formação de professor</t>
  </si>
  <si>
    <t>Irrigação e drenagem</t>
  </si>
  <si>
    <t>Agrimensura</t>
  </si>
  <si>
    <t>Letras outras línguas estrangeiras modernas formação de professor</t>
  </si>
  <si>
    <t>Engenharia acústica</t>
  </si>
  <si>
    <t>Eletrotécnica industrial</t>
  </si>
  <si>
    <t>Horticultura</t>
  </si>
  <si>
    <t>Letras português língua brasileira de sinais</t>
  </si>
  <si>
    <t>Produção cênica</t>
  </si>
  <si>
    <t>Educação infantil formação de professor</t>
  </si>
  <si>
    <t>Mineração</t>
  </si>
  <si>
    <t>Ciências da religião</t>
  </si>
  <si>
    <t>ABI Computação e Tecnologias da Informação e Comunicação (TIC)</t>
  </si>
  <si>
    <t>Letras escrita criativa</t>
  </si>
  <si>
    <t>Letras português línguas estrangeiras clássicas</t>
  </si>
  <si>
    <t>Saúde pública</t>
  </si>
  <si>
    <t>Engenharia nuclear</t>
  </si>
  <si>
    <t>Inteligência artificial</t>
  </si>
  <si>
    <t>Engenharia geológica</t>
  </si>
  <si>
    <t>Produção pesqueira</t>
  </si>
  <si>
    <t>Cinema e audiovisual formação de professor</t>
  </si>
  <si>
    <t>Letras línguas estrangeiras clássicas</t>
  </si>
  <si>
    <t>Transporte aéreo</t>
  </si>
  <si>
    <t>Silvicultura</t>
  </si>
  <si>
    <t>Sistemas de navegação fluvial</t>
  </si>
  <si>
    <t>Toxicologia</t>
  </si>
  <si>
    <t>Ciências dos materiais</t>
  </si>
  <si>
    <t>Letras português alemão</t>
  </si>
  <si>
    <t>Sistemas embarcados</t>
  </si>
  <si>
    <t>Gestão de resíduos</t>
  </si>
  <si>
    <t>Fabricação de instrumentos musicais não industrial</t>
  </si>
  <si>
    <t>Formação de técnicos e treinadores esportivos</t>
  </si>
  <si>
    <t>Oftálmica</t>
  </si>
  <si>
    <t>Redes de telecomunicações</t>
  </si>
  <si>
    <t>Engenharia de nanotecnologia</t>
  </si>
  <si>
    <t>Letras português italiano</t>
  </si>
  <si>
    <t>Letras português outras línguas estrangeiras modernas</t>
  </si>
  <si>
    <t>Produção gráfica</t>
  </si>
  <si>
    <t>Letras português japonês</t>
  </si>
  <si>
    <t>Programas interdisciplinares abrangendo serviços</t>
  </si>
  <si>
    <t>Produção de vestuário</t>
  </si>
  <si>
    <t>Produção de cachaça</t>
  </si>
  <si>
    <t>Petróleo e gás</t>
  </si>
  <si>
    <t>Economia doméstica</t>
  </si>
  <si>
    <t>Gestão de telecomunicações</t>
  </si>
  <si>
    <t>Papel e celulose</t>
  </si>
  <si>
    <t>ocultei os outros cursos</t>
  </si>
  <si>
    <t>Tabela 3.18.b - Matrículas em cursos de graduação do ensino superior (cursos presenciais e à
distância) com maior número de matrículas, total e distribuição percentual por sexo, segundo o curso – Brasil, 2020</t>
  </si>
  <si>
    <t>Rochas ornamentais</t>
  </si>
  <si>
    <t>-</t>
  </si>
  <si>
    <t>Tabela 3.18.c - Matrículas em cursos de graduação do ensino superior (cursos presenciais e à
distância) com maior número de matrículas, total e distribuição percentual por sexo, segundo o curso – Brasil, 2019</t>
  </si>
  <si>
    <t>Engenharia bioenergética</t>
  </si>
  <si>
    <t>Tabela 3.19.a - Bolsas-ano concedidas pelo CNPq no país, total e distribuição percentual por
sexo, segundo as principais modalidades – Brasil, 2022</t>
  </si>
  <si>
    <t>Modalidades</t>
  </si>
  <si>
    <t>TOTAL (1)</t>
  </si>
  <si>
    <t xml:space="preserve">Iniciação Científica </t>
  </si>
  <si>
    <t xml:space="preserve">Mestrado </t>
  </si>
  <si>
    <t>Doutorado</t>
  </si>
  <si>
    <t>Pós-Doutorado (2)</t>
  </si>
  <si>
    <t xml:space="preserve">Produt. em Pesquisa </t>
  </si>
  <si>
    <t>Estimulo à inovação para Competitividade (3)</t>
  </si>
  <si>
    <t>Outras (4)</t>
  </si>
  <si>
    <t>Fonte: CNPq, Portal de Dados Abertos.</t>
  </si>
  <si>
    <t>Nota: Inclui as bolsas custeadas com recursos dos fundos setoriais. Não inclui as bolsas de curta duração (fluxo contínuo).</t>
  </si>
  <si>
    <r>
      <t>O número de bolsas-ano representa a média aritmética do número de mensalidades pagas de janeiro a dezembro: nº de mensalidades pagas no ano/12 meses = número de bolsas-ano. Desta forma, o número de bolsas pode ser fracionário.</t>
    </r>
    <r>
      <rPr>
        <b/>
        <sz val="10"/>
        <rFont val="Arial"/>
        <family val="2"/>
      </rPr>
      <t xml:space="preserve"> Exemplo: 6 mensalidades/12 meses = 0,5 bolsas-ano</t>
    </r>
    <r>
      <rPr>
        <sz val="10"/>
        <rFont val="Arial"/>
        <family val="2"/>
      </rPr>
      <t>.</t>
    </r>
  </si>
  <si>
    <t>(1) Não corresponde à totalidade das bolsas, pois não inclui aquelas sem informação do sexo da/o bolsista.</t>
  </si>
  <si>
    <t>(2) Inclui Pós-Doutorado Júnior, Sênior e Pós-Doutorado.</t>
  </si>
  <si>
    <t>(3) Inclui ATP, DT, DTI, EV, EXP, ITI, PDI, SWI, DTS e DCNM (bolsas atuais ou extintas).</t>
  </si>
  <si>
    <t>(4) Inclui as demais modalidades de bolsas no país, inclusive bolsas dos programas de capacitação institucional do MCT (PCI) e do CNPq.</t>
  </si>
  <si>
    <t>Tabela 3.19.b - Bolsas-ano concedidas pelo CNPq no país, total e distribuição percentual por
sexo, segundo as principais modalidades – Brasil, 2021</t>
  </si>
  <si>
    <t>Tabela 3.19.c - Bolsas-ano concedidas pelo CNPq no país, total e distribuição percentual por
sexo, segundo as principais modalidades – Brasil, 2020</t>
  </si>
  <si>
    <t>Tabela 3.20.a - Bolsas-ano concedidas pelo CNPq no exterior, total e distribuição percentual
por sexo, segundo as principais modalidades – Brasil, 2022</t>
  </si>
  <si>
    <t>Total (1)</t>
  </si>
  <si>
    <t>Doutorado no Exterior</t>
  </si>
  <si>
    <t>Doutorado Sanduíche no Exterior</t>
  </si>
  <si>
    <t>Especialização no Exterior (2)</t>
  </si>
  <si>
    <t xml:space="preserve">Estágio no Exterior </t>
  </si>
  <si>
    <t>Graduação Sanduíche no Exterior</t>
  </si>
  <si>
    <t>Pós-Doutorado Exterior</t>
  </si>
  <si>
    <t>(2) MPE - Mestrado Profissional no Exterior; DES - Desenvolvimento Tecnológico e Inovação Ext Sênior</t>
  </si>
  <si>
    <t>Tabela 3.20.b - Bolsas-ano concedidas  pelo CNPq no exterior, total e distribuição percentual
por sexo, segundo as principais modalidades – Brasil, 2021</t>
  </si>
  <si>
    <r>
      <rPr>
        <sz val="12"/>
        <color rgb="FF000000"/>
        <rFont val="Arial"/>
        <family val="2"/>
      </rPr>
      <t>Tabela 3.20.c - Bolsas-ano concedidas</t>
    </r>
    <r>
      <rPr>
        <sz val="12"/>
        <color rgb="FFC00000"/>
        <rFont val="Arial"/>
        <family val="2"/>
      </rPr>
      <t xml:space="preserve"> </t>
    </r>
    <r>
      <rPr>
        <sz val="12"/>
        <color rgb="FF000000"/>
        <rFont val="Arial"/>
        <family val="2"/>
      </rPr>
      <t xml:space="preserve"> pelo CNPq no exterior, total e distribuição percentual
por sexo, segundo as principais modalidades – Brasil, 2020</t>
    </r>
  </si>
  <si>
    <t>Estágio no Exterior</t>
  </si>
  <si>
    <t>Tabela 3.21.a - Bolsas-ano de Produtividade em Pesquisa concedidas pelo CNPq, total e
distribuição percentual por sexo, segundo a categoria/nível – Brasil, 2022</t>
  </si>
  <si>
    <t>Categoria/
Nível (1)</t>
  </si>
  <si>
    <t>1A</t>
  </si>
  <si>
    <t>1B</t>
  </si>
  <si>
    <t>1C</t>
  </si>
  <si>
    <t>1D</t>
  </si>
  <si>
    <t>2F</t>
  </si>
  <si>
    <t>SR</t>
  </si>
  <si>
    <t>Notas: Inclui as bolsas custeadas com recursos dos fundos setoriais. Não corresponde à totalidade das bolsas PQ, pois não inclui aquelas sem informação do sexo da/o bolsista.</t>
  </si>
  <si>
    <r>
      <t xml:space="preserve">O número de bolsas-ano representa a média aritmética do número de mensalidades pagas de janeiro a dezembro: nº de mensalidades pagas no ano/12 meses = número de bolsas-ano. Desta forma, o número de bolsas pode ser fracionário. </t>
    </r>
    <r>
      <rPr>
        <b/>
        <sz val="10"/>
        <color rgb="FF000000"/>
        <rFont val="Arial"/>
        <family val="2"/>
      </rPr>
      <t>Exemplo: 6 mensalidades/12 meses = 0,5 bolsas-ano</t>
    </r>
    <r>
      <rPr>
        <sz val="10"/>
        <color rgb="FF000000"/>
        <rFont val="Arial"/>
        <family val="2"/>
      </rPr>
      <t>.</t>
    </r>
  </si>
  <si>
    <t xml:space="preserve">(1) As bolsas da categoria Sênior são destinadas a pesquisadoras/es que se destacam como líderes e são reconhecidas/os como paradigma em sua área de atuação.  </t>
  </si>
  <si>
    <t>As bolsas de categoria 1 são designadas a pesquisadoras/es com no mínimo oito anos de doutorado e os níveis A, B, C e D são definidos, com base comparativa entre seus pares, no que se refere à produção científica, formação de pós-graduandos, contribuição científica, coordenação de projetos de pesquisa e participação em atividades editoriais e de administração de instituições científicas.</t>
  </si>
  <si>
    <t>As bolsas de categoria 2, por sua vez, são reservadas a pesquisadores com no mínimo três anos de doutorado, com base em sua produtividade, publicações e orientações.</t>
  </si>
  <si>
    <t>Tabela 3.21.b - Bolsas-ano de Produtividade em Pesquisa concedidas pelo CNPq, total e distribuição percentual por sexo, segundo a categoria/nível – Brasil, 2021</t>
  </si>
  <si>
    <t>Tabela 3.21.c - Bolsas-ano de Produtividade em Pesquisa concedidas pelo CNPq, total e
distribuição percentual por sexo, segundo a categoria/nível – Brasil, 2020</t>
  </si>
  <si>
    <t>Tabela 3.22.a - Bolsas-ano no país e no exterior, total e distribuição percentual por sexo,
segundo as Grandes Regiões – Brasil, 2022</t>
  </si>
  <si>
    <t xml:space="preserve">Grande Região
</t>
  </si>
  <si>
    <t>Não Informada</t>
  </si>
  <si>
    <t>Notas: Inclui as bolsas custeadas com recursos dos fundos setoriais; Não inclui as bolsas de curta duração (fluxo contínuo).</t>
  </si>
  <si>
    <t xml:space="preserve">O número de bolsas-ano representa a média aritmética do número de mensalidades pagas de janeiro a dezembro: nº de mensalidades pagas no ano/12 meses = número de bolsas-ano. </t>
  </si>
  <si>
    <t>(1) Bolsas no país: região de destino. Bolsas no exterior: região da instituição de vínculo ou do endereço do bolsista no Brasil.</t>
  </si>
  <si>
    <t>(2) Não corresponde à totalidade das bolsas no país, pois não inclui aquelas sem informação do sexo da/o bolsista.</t>
  </si>
  <si>
    <t>(3) Inclusive as bolsas dos programas de capacitação institucional do MCT (PCI) e do CNPq.</t>
  </si>
  <si>
    <t>Tabela 3.22.b - Bolsas-ano no país e no exterior, total e distribuição percentual por sexo,
segundo as Grandes Regiões – Brasil, 2021</t>
  </si>
  <si>
    <t>Tabela 3.22.c - Bolsas-ano no país e no exterior, total e distribuição percentual por sexo,
segundo as Grandes Regiões – Brasil,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</si>
</sst>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\ ;\-#,##0.00\ ;&quot; -&quot;#\ ;@\ "/>
    <numFmt numFmtId="165" formatCode="#,##0.0\ ;\-#,##0.0\ ;&quot; -&quot;#\ ;@\ "/>
    <numFmt numFmtId="166" formatCode="#,##0.0;[Red]#,##0.0"/>
    <numFmt numFmtId="167" formatCode="0.0"/>
    <numFmt numFmtId="168" formatCode="#,##0.0"/>
    <numFmt numFmtId="169" formatCode="0.0%"/>
    <numFmt numFmtId="170" formatCode="#,##0_ ;\-#,##0\ "/>
  </numFmts>
  <fonts count="26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ngal"/>
      <family val="2"/>
    </font>
    <font>
      <sz val="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vertAlign val="superscript"/>
      <sz val="9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 Narrow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sz val="12"/>
      <color rgb="FFFF0000"/>
      <name val="Arial"/>
      <family val="2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12"/>
      <color rgb="FFC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3" fillId="0" borderId="0" applyFill="0" applyBorder="0" applyAlignment="0" applyProtection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9" fontId="3" fillId="0" borderId="0" xfId="1"/>
    <xf numFmtId="0" fontId="4" fillId="0" borderId="0" xfId="2" quotePrefix="1" applyFont="1" applyAlignment="1">
      <alignment horizontal="left"/>
    </xf>
    <xf numFmtId="0" fontId="2" fillId="0" borderId="0" xfId="3"/>
    <xf numFmtId="0" fontId="4" fillId="2" borderId="0" xfId="2" applyFont="1" applyFill="1"/>
    <xf numFmtId="0" fontId="5" fillId="0" borderId="1" xfId="3" applyFont="1" applyBorder="1"/>
    <xf numFmtId="165" fontId="2" fillId="0" borderId="1" xfId="4" applyNumberFormat="1" applyFill="1" applyBorder="1" applyAlignment="1" applyProtection="1"/>
    <xf numFmtId="0" fontId="2" fillId="0" borderId="1" xfId="2" applyBorder="1"/>
    <xf numFmtId="166" fontId="6" fillId="0" borderId="0" xfId="3" applyNumberFormat="1" applyFont="1"/>
    <xf numFmtId="0" fontId="6" fillId="0" borderId="0" xfId="2" applyFont="1"/>
    <xf numFmtId="166" fontId="7" fillId="0" borderId="0" xfId="3" applyNumberFormat="1" applyFont="1"/>
    <xf numFmtId="0" fontId="7" fillId="0" borderId="0" xfId="3" applyFont="1" applyAlignment="1">
      <alignment wrapText="1"/>
    </xf>
    <xf numFmtId="0" fontId="6" fillId="0" borderId="1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0" xfId="0" applyFont="1"/>
    <xf numFmtId="0" fontId="5" fillId="0" borderId="8" xfId="5" applyFont="1" applyBorder="1" applyAlignment="1">
      <alignment horizontal="left" vertical="center" wrapText="1"/>
    </xf>
    <xf numFmtId="167" fontId="6" fillId="0" borderId="0" xfId="0" applyNumberFormat="1" applyFont="1"/>
    <xf numFmtId="167" fontId="7" fillId="0" borderId="0" xfId="0" applyNumberFormat="1" applyFont="1"/>
    <xf numFmtId="0" fontId="7" fillId="0" borderId="0" xfId="3" applyFont="1" applyAlignment="1">
      <alignment horizontal="center" wrapText="1"/>
    </xf>
    <xf numFmtId="0" fontId="6" fillId="0" borderId="5" xfId="3" applyFont="1" applyBorder="1" applyAlignment="1">
      <alignment horizontal="center" vertical="center" wrapText="1"/>
    </xf>
    <xf numFmtId="0" fontId="2" fillId="0" borderId="1" xfId="3" applyBorder="1"/>
    <xf numFmtId="167" fontId="2" fillId="0" borderId="1" xfId="2" applyNumberFormat="1" applyBorder="1"/>
    <xf numFmtId="166" fontId="7" fillId="0" borderId="8" xfId="3" applyNumberFormat="1" applyFont="1" applyBorder="1"/>
    <xf numFmtId="0" fontId="7" fillId="0" borderId="8" xfId="2" applyFont="1" applyBorder="1"/>
    <xf numFmtId="0" fontId="6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0" xfId="0" applyFont="1"/>
    <xf numFmtId="0" fontId="6" fillId="0" borderId="7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8" fillId="0" borderId="0" xfId="0" applyFont="1"/>
    <xf numFmtId="0" fontId="6" fillId="0" borderId="0" xfId="3" applyFont="1"/>
    <xf numFmtId="0" fontId="2" fillId="0" borderId="1" xfId="0" applyFont="1" applyBorder="1"/>
    <xf numFmtId="0" fontId="6" fillId="0" borderId="0" xfId="6" applyFont="1" applyAlignment="1">
      <alignment horizontal="left"/>
    </xf>
    <xf numFmtId="0" fontId="6" fillId="0" borderId="5" xfId="3" applyFont="1" applyBorder="1" applyAlignment="1">
      <alignment horizontal="center" vertical="center"/>
    </xf>
    <xf numFmtId="166" fontId="6" fillId="0" borderId="0" xfId="2" applyNumberFormat="1" applyFont="1"/>
    <xf numFmtId="166" fontId="7" fillId="0" borderId="0" xfId="2" applyNumberFormat="1" applyFont="1"/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168" fontId="6" fillId="0" borderId="0" xfId="3" applyNumberFormat="1" applyFont="1"/>
    <xf numFmtId="0" fontId="6" fillId="0" borderId="0" xfId="2" applyFont="1" applyAlignment="1">
      <alignment horizontal="left"/>
    </xf>
    <xf numFmtId="168" fontId="7" fillId="0" borderId="8" xfId="3" applyNumberFormat="1" applyFont="1" applyBorder="1"/>
    <xf numFmtId="0" fontId="7" fillId="0" borderId="8" xfId="2" applyFont="1" applyBorder="1" applyAlignment="1">
      <alignment horizontal="left"/>
    </xf>
    <xf numFmtId="0" fontId="1" fillId="0" borderId="0" xfId="8"/>
    <xf numFmtId="0" fontId="1" fillId="0" borderId="20" xfId="8" applyBorder="1" applyAlignment="1">
      <alignment horizontal="center" vertical="center" wrapText="1"/>
    </xf>
    <xf numFmtId="3" fontId="0" fillId="0" borderId="20" xfId="9" applyNumberFormat="1" applyFont="1" applyBorder="1" applyAlignment="1">
      <alignment horizontal="right" vertical="center" wrapText="1"/>
    </xf>
    <xf numFmtId="9" fontId="0" fillId="0" borderId="20" xfId="9" applyFont="1" applyBorder="1" applyAlignment="1">
      <alignment horizontal="center" vertical="center" wrapText="1"/>
    </xf>
    <xf numFmtId="169" fontId="0" fillId="0" borderId="20" xfId="9" applyNumberFormat="1" applyFont="1" applyBorder="1" applyAlignment="1">
      <alignment horizontal="center" vertical="center" wrapText="1"/>
    </xf>
    <xf numFmtId="3" fontId="1" fillId="0" borderId="20" xfId="8" applyNumberFormat="1" applyBorder="1" applyAlignment="1">
      <alignment horizontal="right" vertical="center" wrapText="1"/>
    </xf>
    <xf numFmtId="0" fontId="1" fillId="0" borderId="0" xfId="8" applyAlignment="1">
      <alignment horizontal="right" vertical="center" wrapText="1"/>
    </xf>
    <xf numFmtId="9" fontId="0" fillId="0" borderId="20" xfId="9" applyFont="1" applyBorder="1" applyAlignment="1">
      <alignment horizontal="center" vertical="center"/>
    </xf>
    <xf numFmtId="1" fontId="0" fillId="0" borderId="20" xfId="9" applyNumberFormat="1" applyFont="1" applyBorder="1" applyAlignment="1">
      <alignment horizontal="right" vertical="center" wrapText="1"/>
    </xf>
    <xf numFmtId="0" fontId="11" fillId="0" borderId="20" xfId="8" applyFont="1" applyBorder="1" applyAlignment="1">
      <alignment horizontal="center"/>
    </xf>
    <xf numFmtId="3" fontId="1" fillId="0" borderId="20" xfId="8" applyNumberFormat="1" applyBorder="1" applyAlignment="1">
      <alignment horizontal="right" vertical="center"/>
    </xf>
    <xf numFmtId="3" fontId="0" fillId="0" borderId="20" xfId="9" applyNumberFormat="1" applyFont="1" applyBorder="1" applyAlignment="1">
      <alignment horizontal="right" vertical="center"/>
    </xf>
    <xf numFmtId="170" fontId="1" fillId="0" borderId="0" xfId="8" applyNumberFormat="1"/>
    <xf numFmtId="9" fontId="0" fillId="0" borderId="0" xfId="9" applyFont="1"/>
    <xf numFmtId="0" fontId="14" fillId="0" borderId="0" xfId="8" applyFont="1" applyAlignment="1">
      <alignment horizontal="left" vertical="center"/>
    </xf>
    <xf numFmtId="0" fontId="14" fillId="0" borderId="0" xfId="8" applyFont="1" applyAlignment="1">
      <alignment horizontal="left" vertical="center" wrapText="1"/>
    </xf>
    <xf numFmtId="1" fontId="7" fillId="0" borderId="0" xfId="0" applyNumberFormat="1" applyFont="1"/>
    <xf numFmtId="1" fontId="6" fillId="0" borderId="0" xfId="0" applyNumberFormat="1" applyFont="1"/>
    <xf numFmtId="0" fontId="15" fillId="0" borderId="0" xfId="8" applyFont="1" applyAlignment="1">
      <alignment horizontal="left" vertical="center" wrapText="1"/>
    </xf>
    <xf numFmtId="0" fontId="17" fillId="0" borderId="20" xfId="8" applyFont="1" applyBorder="1" applyAlignment="1">
      <alignment horizontal="center" vertical="center" wrapText="1"/>
    </xf>
    <xf numFmtId="167" fontId="17" fillId="0" borderId="20" xfId="8" applyNumberFormat="1" applyFont="1" applyBorder="1" applyAlignment="1">
      <alignment horizontal="center" vertical="center" wrapText="1"/>
    </xf>
    <xf numFmtId="0" fontId="16" fillId="0" borderId="0" xfId="8" applyFont="1"/>
    <xf numFmtId="0" fontId="14" fillId="0" borderId="20" xfId="8" applyFont="1" applyBorder="1" applyAlignment="1">
      <alignment horizontal="center" vertical="center" wrapText="1"/>
    </xf>
    <xf numFmtId="167" fontId="18" fillId="0" borderId="20" xfId="9" applyNumberFormat="1" applyFont="1" applyBorder="1" applyAlignment="1">
      <alignment horizontal="center" vertical="center" wrapText="1"/>
    </xf>
    <xf numFmtId="0" fontId="14" fillId="0" borderId="29" xfId="8" applyFont="1" applyBorder="1" applyAlignment="1">
      <alignment horizontal="center" vertical="center" wrapText="1"/>
    </xf>
    <xf numFmtId="0" fontId="13" fillId="0" borderId="0" xfId="8" applyFont="1"/>
    <xf numFmtId="0" fontId="14" fillId="0" borderId="0" xfId="8" applyFont="1"/>
    <xf numFmtId="167" fontId="17" fillId="0" borderId="20" xfId="9" applyNumberFormat="1" applyFont="1" applyBorder="1" applyAlignment="1">
      <alignment horizontal="center" vertical="center" wrapText="1"/>
    </xf>
    <xf numFmtId="3" fontId="14" fillId="0" borderId="20" xfId="8" applyNumberFormat="1" applyFont="1" applyBorder="1" applyAlignment="1">
      <alignment horizontal="center" vertical="center"/>
    </xf>
    <xf numFmtId="167" fontId="18" fillId="0" borderId="20" xfId="9" applyNumberFormat="1" applyFont="1" applyBorder="1" applyAlignment="1">
      <alignment horizontal="center" vertical="center"/>
    </xf>
    <xf numFmtId="0" fontId="20" fillId="0" borderId="20" xfId="8" applyFont="1" applyBorder="1" applyAlignment="1">
      <alignment horizontal="center" vertical="center" wrapText="1"/>
    </xf>
    <xf numFmtId="3" fontId="20" fillId="0" borderId="20" xfId="8" applyNumberFormat="1" applyFont="1" applyBorder="1" applyAlignment="1">
      <alignment horizontal="right" vertical="center" wrapText="1"/>
    </xf>
    <xf numFmtId="167" fontId="20" fillId="0" borderId="20" xfId="9" applyNumberFormat="1" applyFont="1" applyBorder="1" applyAlignment="1">
      <alignment horizontal="center" vertical="center" wrapText="1"/>
    </xf>
    <xf numFmtId="3" fontId="14" fillId="0" borderId="20" xfId="8" applyNumberFormat="1" applyFont="1" applyBorder="1" applyAlignment="1">
      <alignment horizontal="right" vertical="center" wrapText="1"/>
    </xf>
    <xf numFmtId="3" fontId="14" fillId="0" borderId="20" xfId="9" applyNumberFormat="1" applyFont="1" applyBorder="1" applyAlignment="1">
      <alignment horizontal="right" vertical="center" wrapText="1"/>
    </xf>
    <xf numFmtId="167" fontId="14" fillId="0" borderId="20" xfId="9" applyNumberFormat="1" applyFont="1" applyBorder="1" applyAlignment="1">
      <alignment horizontal="center" vertical="center" wrapText="1"/>
    </xf>
    <xf numFmtId="3" fontId="14" fillId="0" borderId="20" xfId="8" applyNumberFormat="1" applyFont="1" applyBorder="1" applyAlignment="1">
      <alignment horizontal="center" vertical="center" wrapText="1"/>
    </xf>
    <xf numFmtId="167" fontId="14" fillId="0" borderId="20" xfId="8" applyNumberFormat="1" applyFont="1" applyBorder="1" applyAlignment="1">
      <alignment horizontal="center" vertical="center" wrapText="1"/>
    </xf>
    <xf numFmtId="0" fontId="21" fillId="0" borderId="0" xfId="8" applyFont="1"/>
    <xf numFmtId="0" fontId="14" fillId="0" borderId="20" xfId="8" applyFont="1" applyBorder="1" applyAlignment="1">
      <alignment horizontal="left" vertical="center" wrapText="1"/>
    </xf>
    <xf numFmtId="3" fontId="14" fillId="0" borderId="20" xfId="8" applyNumberFormat="1" applyFont="1" applyBorder="1" applyAlignment="1">
      <alignment horizontal="right" vertical="center"/>
    </xf>
    <xf numFmtId="3" fontId="18" fillId="0" borderId="20" xfId="9" applyNumberFormat="1" applyFont="1" applyBorder="1" applyAlignment="1">
      <alignment horizontal="right" vertical="center" wrapText="1"/>
    </xf>
    <xf numFmtId="0" fontId="14" fillId="0" borderId="21" xfId="8" applyFont="1" applyBorder="1" applyAlignment="1">
      <alignment horizontal="center" vertical="center" wrapText="1"/>
    </xf>
    <xf numFmtId="0" fontId="14" fillId="0" borderId="29" xfId="8" applyFont="1" applyBorder="1"/>
    <xf numFmtId="0" fontId="20" fillId="0" borderId="27" xfId="8" applyFont="1" applyBorder="1" applyAlignment="1">
      <alignment horizontal="center" vertical="center"/>
    </xf>
    <xf numFmtId="168" fontId="22" fillId="3" borderId="29" xfId="8" applyNumberFormat="1" applyFont="1" applyFill="1" applyBorder="1"/>
    <xf numFmtId="167" fontId="22" fillId="3" borderId="29" xfId="8" applyNumberFormat="1" applyFont="1" applyFill="1" applyBorder="1"/>
    <xf numFmtId="4" fontId="14" fillId="0" borderId="0" xfId="8" applyNumberFormat="1" applyFont="1"/>
    <xf numFmtId="167" fontId="14" fillId="0" borderId="0" xfId="8" applyNumberFormat="1" applyFont="1"/>
    <xf numFmtId="0" fontId="14" fillId="0" borderId="27" xfId="8" applyFont="1" applyBorder="1" applyAlignment="1">
      <alignment horizontal="center" vertical="center" wrapText="1"/>
    </xf>
    <xf numFmtId="168" fontId="17" fillId="0" borderId="29" xfId="8" applyNumberFormat="1" applyFont="1" applyBorder="1"/>
    <xf numFmtId="167" fontId="17" fillId="0" borderId="29" xfId="8" applyNumberFormat="1" applyFont="1" applyBorder="1"/>
    <xf numFmtId="0" fontId="17" fillId="0" borderId="0" xfId="8" applyFont="1"/>
    <xf numFmtId="0" fontId="19" fillId="0" borderId="0" xfId="8" applyFont="1"/>
    <xf numFmtId="0" fontId="2" fillId="0" borderId="0" xfId="8" applyFont="1"/>
    <xf numFmtId="0" fontId="15" fillId="0" borderId="0" xfId="8" applyFont="1"/>
    <xf numFmtId="0" fontId="14" fillId="0" borderId="35" xfId="8" applyFont="1" applyBorder="1" applyAlignment="1">
      <alignment horizontal="center" vertical="center" wrapText="1"/>
    </xf>
    <xf numFmtId="0" fontId="20" fillId="0" borderId="27" xfId="8" applyFont="1" applyBorder="1" applyAlignment="1">
      <alignment horizontal="center" vertical="center" wrapText="1"/>
    </xf>
    <xf numFmtId="0" fontId="22" fillId="3" borderId="29" xfId="8" applyFont="1" applyFill="1" applyBorder="1"/>
    <xf numFmtId="0" fontId="17" fillId="0" borderId="29" xfId="8" applyFont="1" applyBorder="1"/>
    <xf numFmtId="0" fontId="17" fillId="0" borderId="29" xfId="8" quotePrefix="1" applyFont="1" applyBorder="1"/>
    <xf numFmtId="167" fontId="17" fillId="0" borderId="29" xfId="8" quotePrefix="1" applyNumberFormat="1" applyFont="1" applyBorder="1"/>
    <xf numFmtId="1" fontId="22" fillId="3" borderId="29" xfId="8" applyNumberFormat="1" applyFont="1" applyFill="1" applyBorder="1"/>
    <xf numFmtId="1" fontId="17" fillId="0" borderId="29" xfId="8" applyNumberFormat="1" applyFont="1" applyBorder="1"/>
    <xf numFmtId="1" fontId="17" fillId="4" borderId="29" xfId="8" applyNumberFormat="1" applyFont="1" applyFill="1" applyBorder="1"/>
    <xf numFmtId="1" fontId="17" fillId="0" borderId="29" xfId="8" quotePrefix="1" applyNumberFormat="1" applyFont="1" applyBorder="1"/>
    <xf numFmtId="0" fontId="14" fillId="0" borderId="27" xfId="8" applyFont="1" applyBorder="1" applyAlignment="1">
      <alignment horizontal="center" vertical="center"/>
    </xf>
    <xf numFmtId="168" fontId="17" fillId="0" borderId="29" xfId="8" quotePrefix="1" applyNumberFormat="1" applyFont="1" applyBorder="1"/>
    <xf numFmtId="0" fontId="14" fillId="0" borderId="29" xfId="8" applyFont="1" applyBorder="1" applyAlignment="1">
      <alignment vertical="center"/>
    </xf>
    <xf numFmtId="0" fontId="15" fillId="0" borderId="0" xfId="8" applyFont="1" applyAlignment="1">
      <alignment horizontal="left" vertical="center"/>
    </xf>
    <xf numFmtId="0" fontId="15" fillId="0" borderId="0" xfId="8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7" fillId="0" borderId="0" xfId="2" applyFont="1" applyAlignment="1">
      <alignment horizontal="center" wrapText="1"/>
    </xf>
    <xf numFmtId="0" fontId="6" fillId="0" borderId="9" xfId="2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7" fillId="0" borderId="0" xfId="3" applyFont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15" fillId="0" borderId="15" xfId="8" applyFont="1" applyBorder="1" applyAlignment="1">
      <alignment horizontal="left" vertical="center" wrapText="1"/>
    </xf>
    <xf numFmtId="0" fontId="15" fillId="0" borderId="0" xfId="8" applyFont="1" applyAlignment="1">
      <alignment horizontal="left" vertical="center" wrapText="1"/>
    </xf>
    <xf numFmtId="0" fontId="1" fillId="0" borderId="21" xfId="8" applyBorder="1" applyAlignment="1">
      <alignment horizontal="center" vertical="center" wrapText="1"/>
    </xf>
    <xf numFmtId="0" fontId="1" fillId="0" borderId="22" xfId="8" applyBorder="1" applyAlignment="1">
      <alignment horizontal="center" vertical="center" wrapText="1"/>
    </xf>
    <xf numFmtId="3" fontId="12" fillId="0" borderId="0" xfId="8" applyNumberFormat="1" applyFont="1" applyAlignment="1">
      <alignment horizontal="left" vertical="center" wrapText="1"/>
    </xf>
    <xf numFmtId="0" fontId="17" fillId="0" borderId="24" xfId="8" applyFont="1" applyBorder="1" applyAlignment="1">
      <alignment horizontal="center" vertical="center" wrapText="1"/>
    </xf>
    <xf numFmtId="0" fontId="17" fillId="0" borderId="25" xfId="8" applyFont="1" applyBorder="1" applyAlignment="1">
      <alignment horizontal="center" vertical="center" wrapText="1"/>
    </xf>
    <xf numFmtId="0" fontId="17" fillId="0" borderId="26" xfId="8" applyFont="1" applyBorder="1" applyAlignment="1">
      <alignment horizontal="center" vertical="center" wrapText="1"/>
    </xf>
    <xf numFmtId="0" fontId="17" fillId="0" borderId="21" xfId="8" applyFont="1" applyBorder="1" applyAlignment="1">
      <alignment horizontal="center" vertical="center" wrapText="1"/>
    </xf>
    <xf numFmtId="0" fontId="17" fillId="0" borderId="22" xfId="8" applyFont="1" applyBorder="1" applyAlignment="1">
      <alignment horizontal="center" vertical="center" wrapText="1"/>
    </xf>
    <xf numFmtId="0" fontId="17" fillId="0" borderId="27" xfId="8" applyFont="1" applyBorder="1" applyAlignment="1">
      <alignment horizontal="center" vertical="center" wrapText="1"/>
    </xf>
    <xf numFmtId="0" fontId="17" fillId="0" borderId="28" xfId="8" applyFont="1" applyBorder="1" applyAlignment="1">
      <alignment horizontal="center" vertical="center" wrapText="1"/>
    </xf>
    <xf numFmtId="0" fontId="1" fillId="0" borderId="14" xfId="8" applyBorder="1" applyAlignment="1">
      <alignment horizontal="center" vertical="center" wrapText="1"/>
    </xf>
    <xf numFmtId="0" fontId="1" fillId="0" borderId="15" xfId="8" applyBorder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1" fillId="0" borderId="23" xfId="8" applyBorder="1" applyAlignment="1">
      <alignment horizontal="center" vertical="center" wrapText="1"/>
    </xf>
    <xf numFmtId="0" fontId="1" fillId="0" borderId="16" xfId="8" applyBorder="1" applyAlignment="1">
      <alignment horizontal="center" vertical="center" wrapText="1"/>
    </xf>
    <xf numFmtId="0" fontId="1" fillId="0" borderId="17" xfId="8" applyBorder="1" applyAlignment="1">
      <alignment horizontal="center" vertical="center" wrapText="1"/>
    </xf>
    <xf numFmtId="0" fontId="1" fillId="0" borderId="18" xfId="8" applyBorder="1" applyAlignment="1">
      <alignment horizontal="center" vertical="center" wrapText="1"/>
    </xf>
    <xf numFmtId="0" fontId="1" fillId="0" borderId="19" xfId="8" applyBorder="1" applyAlignment="1">
      <alignment horizontal="center" vertical="center" wrapText="1"/>
    </xf>
    <xf numFmtId="0" fontId="1" fillId="0" borderId="20" xfId="8" applyBorder="1" applyAlignment="1">
      <alignment horizontal="center" vertical="center" wrapText="1"/>
    </xf>
    <xf numFmtId="0" fontId="1" fillId="0" borderId="15" xfId="8" applyBorder="1" applyAlignment="1">
      <alignment horizontal="left" vertical="center" wrapText="1"/>
    </xf>
    <xf numFmtId="0" fontId="1" fillId="0" borderId="0" xfId="8" applyAlignment="1">
      <alignment horizontal="left" vertical="center" wrapText="1"/>
    </xf>
    <xf numFmtId="0" fontId="14" fillId="0" borderId="32" xfId="8" applyFont="1" applyBorder="1" applyAlignment="1">
      <alignment horizontal="center" vertical="center" wrapText="1"/>
    </xf>
    <xf numFmtId="0" fontId="14" fillId="0" borderId="22" xfId="8" applyFont="1" applyBorder="1" applyAlignment="1">
      <alignment horizontal="center" vertical="center" wrapText="1"/>
    </xf>
    <xf numFmtId="0" fontId="14" fillId="0" borderId="33" xfId="8" applyFont="1" applyBorder="1" applyAlignment="1">
      <alignment horizontal="center" vertical="center" wrapText="1"/>
    </xf>
    <xf numFmtId="0" fontId="14" fillId="0" borderId="20" xfId="8" applyFont="1" applyBorder="1" applyAlignment="1">
      <alignment horizontal="center" vertical="center" wrapText="1"/>
    </xf>
    <xf numFmtId="0" fontId="1" fillId="0" borderId="32" xfId="8" applyBorder="1" applyAlignment="1">
      <alignment horizontal="center" vertical="center" wrapText="1"/>
    </xf>
    <xf numFmtId="0" fontId="1" fillId="0" borderId="33" xfId="8" applyBorder="1" applyAlignment="1">
      <alignment horizontal="center" vertical="center" wrapText="1"/>
    </xf>
    <xf numFmtId="0" fontId="1" fillId="0" borderId="30" xfId="8" applyBorder="1" applyAlignment="1">
      <alignment horizontal="center" vertical="center" wrapText="1"/>
    </xf>
    <xf numFmtId="0" fontId="14" fillId="0" borderId="29" xfId="8" applyFont="1" applyBorder="1" applyAlignment="1">
      <alignment horizontal="center" vertical="center" wrapText="1"/>
    </xf>
    <xf numFmtId="0" fontId="1" fillId="0" borderId="29" xfId="8" applyBorder="1" applyAlignment="1">
      <alignment horizontal="center" vertical="center" wrapText="1"/>
    </xf>
    <xf numFmtId="0" fontId="1" fillId="0" borderId="31" xfId="8" applyBorder="1" applyAlignment="1">
      <alignment horizontal="center" vertical="center" wrapText="1"/>
    </xf>
    <xf numFmtId="3" fontId="12" fillId="0" borderId="0" xfId="8" applyNumberFormat="1" applyFont="1" applyAlignment="1">
      <alignment horizontal="left"/>
    </xf>
    <xf numFmtId="3" fontId="12" fillId="0" borderId="0" xfId="8" applyNumberFormat="1" applyFont="1" applyAlignment="1">
      <alignment horizontal="left" vertical="center"/>
    </xf>
    <xf numFmtId="0" fontId="14" fillId="0" borderId="23" xfId="8" applyFont="1" applyBorder="1" applyAlignment="1">
      <alignment horizontal="center" vertical="center" wrapText="1"/>
    </xf>
    <xf numFmtId="0" fontId="14" fillId="0" borderId="23" xfId="8" applyFont="1" applyBorder="1" applyAlignment="1">
      <alignment horizontal="center" vertical="center"/>
    </xf>
    <xf numFmtId="0" fontId="1" fillId="0" borderId="23" xfId="8" applyBorder="1" applyAlignment="1">
      <alignment horizontal="center" vertical="center"/>
    </xf>
    <xf numFmtId="3" fontId="19" fillId="0" borderId="0" xfId="8" applyNumberFormat="1" applyFont="1" applyAlignment="1">
      <alignment horizontal="left" vertical="center"/>
    </xf>
    <xf numFmtId="0" fontId="19" fillId="0" borderId="0" xfId="8" applyFont="1" applyAlignment="1">
      <alignment horizontal="left" vertical="center" wrapText="1"/>
    </xf>
    <xf numFmtId="0" fontId="17" fillId="0" borderId="23" xfId="8" applyFont="1" applyBorder="1" applyAlignment="1">
      <alignment horizontal="center" vertical="center" wrapText="1"/>
    </xf>
    <xf numFmtId="0" fontId="17" fillId="0" borderId="20" xfId="8" applyFont="1" applyBorder="1" applyAlignment="1">
      <alignment horizontal="center" vertical="center" wrapText="1"/>
    </xf>
    <xf numFmtId="3" fontId="12" fillId="0" borderId="15" xfId="8" applyNumberFormat="1" applyFont="1" applyBorder="1" applyAlignment="1">
      <alignment horizontal="left" vertical="center"/>
    </xf>
    <xf numFmtId="0" fontId="14" fillId="0" borderId="29" xfId="8" applyFont="1" applyBorder="1" applyAlignment="1">
      <alignment horizontal="center" vertical="center"/>
    </xf>
    <xf numFmtId="0" fontId="1" fillId="0" borderId="29" xfId="8" applyBorder="1" applyAlignment="1">
      <alignment horizontal="center" vertical="center"/>
    </xf>
    <xf numFmtId="0" fontId="1" fillId="0" borderId="34" xfId="8" applyBorder="1" applyAlignment="1">
      <alignment horizontal="center" vertical="center" wrapText="1"/>
    </xf>
    <xf numFmtId="0" fontId="14" fillId="0" borderId="34" xfId="8" applyFont="1" applyBorder="1" applyAlignment="1">
      <alignment horizontal="center" vertical="center" wrapText="1"/>
    </xf>
    <xf numFmtId="0" fontId="14" fillId="0" borderId="0" xfId="8" applyFont="1" applyAlignment="1">
      <alignment horizontal="center" vertical="center" wrapText="1"/>
    </xf>
    <xf numFmtId="0" fontId="14" fillId="0" borderId="0" xfId="8" applyFont="1" applyAlignment="1">
      <alignment horizontal="center" vertical="center"/>
    </xf>
    <xf numFmtId="0" fontId="14" fillId="0" borderId="0" xfId="8" applyFont="1" applyAlignment="1">
      <alignment horizontal="left" vertical="center"/>
    </xf>
    <xf numFmtId="0" fontId="14" fillId="0" borderId="27" xfId="8" applyFont="1" applyBorder="1" applyAlignment="1">
      <alignment horizontal="center" vertical="center" wrapText="1"/>
    </xf>
    <xf numFmtId="0" fontId="14" fillId="0" borderId="21" xfId="8" applyFont="1" applyBorder="1" applyAlignment="1">
      <alignment horizontal="center" vertical="center" wrapText="1"/>
    </xf>
    <xf numFmtId="0" fontId="14" fillId="0" borderId="0" xfId="8" applyFont="1" applyAlignment="1">
      <alignment horizontal="left"/>
    </xf>
  </cellXfs>
  <cellStyles count="10">
    <cellStyle name="Comma 2" xfId="4" xr:uid="{727121B3-0376-4FB4-8DB4-955E12673B81}"/>
    <cellStyle name="Normal" xfId="0" builtinId="0"/>
    <cellStyle name="Normal 16 2" xfId="3" xr:uid="{17E3C1AF-B21C-4E96-9611-D5B96A17DDA7}"/>
    <cellStyle name="Normal 2" xfId="2" xr:uid="{7329F0D5-3875-46F6-A8EE-04571D3F8C09}"/>
    <cellStyle name="Normal 3" xfId="8" xr:uid="{4615359C-2372-44A4-8326-9E22852793E0}"/>
    <cellStyle name="Normal 5" xfId="7" xr:uid="{7655660A-275D-4BA1-83EC-2CC18E063EDD}"/>
    <cellStyle name="Normal_09Mulher_TAB_SIS2007_08_29" xfId="6" xr:uid="{882B4503-22CC-49C7-A475-72FCAF45E970}"/>
    <cellStyle name="Normal_Tab1" xfId="5" xr:uid="{55342B8D-6505-47ED-8B56-7590AE54A183}"/>
    <cellStyle name="Porcentagem" xfId="1" builtinId="5"/>
    <cellStyle name="Porcentagem 2" xfId="9" xr:uid="{B70BDCBC-CF83-4396-9175-3FF46865ED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customXml" Target="../customXml/item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microsoft.com/office/2017/10/relationships/person" Target="persons/perso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mila Rocha Firmino" id="{A53A0DB3-C165-421E-9AA5-7CECED063CF9}" userId="S::camila.firmino@mulheres.gov.br::2494260a-160b-4305-896f-98fbdda2e80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1-16T17:36:26.47" personId="{A53A0DB3-C165-421E-9AA5-7CECED063CF9}" id="{B019AC4D-3C66-4EE3-8129-C294483000E8}">
    <text>são 373 linhas na tabela. é viável para uma versão pdf ou impressa?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2A0C234D-FAA5-41DB-AE4E-A9884012D671}">
    <text>padronizar com órgão em primeiro em todas do Cnpq</text>
  </threadedComment>
</ThreadedComments>
</file>

<file path=xl/threadedComments/threadedComment11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02CC8F3D-8548-4816-8B98-F833BC68B851}">
    <text>padronizar com órgão em primeiro em todas do Cnpq</text>
  </threadedComment>
</ThreadedComments>
</file>

<file path=xl/threadedComments/threadedComment12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5320638B-14F1-470D-8DEE-B67A8374BBC2}">
    <text>padronizar com órgão em primeiro em todas do Cnpq</text>
  </threadedComment>
</ThreadedComments>
</file>

<file path=xl/threadedComments/threadedComment13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91BB4D8D-4D09-4F72-8C2A-0840BC38C1A8}">
    <text>padronizar com órgão em primeiro em todas do Cnpq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A091433A-1317-4A71-BFDD-74BC90370754}">
    <text>padronizar com órgão em primeiro em todas do Cnpq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AF6F8AB7-6F29-4E5E-BBBE-4337DFC4F376}">
    <text>padronizar com órgão em primeiro em todas do Cnpq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EC40E7A3-182C-4AE9-8EB0-9977F9D507FA}">
    <text>padronizar com órgão em primeiro em todas do Cnpq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E7BB96D8-EC48-4419-B470-D5531596450E}">
    <text>padronizar com órgão em primeiro em todas do Cnpq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ABD23F26-CF67-45F4-9906-4A7B51EF2004}">
    <text>padronizar com órgão em primeiro em todas do Cnpq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A12" dT="2024-01-16T17:40:25.69" personId="{A53A0DB3-C165-421E-9AA5-7CECED063CF9}" id="{31716E50-90EF-4AED-9B3E-B5D92B351AC5}">
    <text>padronizar com órgão em primeiro em todas do Cnpq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E0C40704-C58F-44CB-BD2C-6DA3BD7F6ED9}">
    <text>padronizar com órgão em primeiro em todas do Cnpq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A13" dT="2024-01-16T17:40:25.69" personId="{A53A0DB3-C165-421E-9AA5-7CECED063CF9}" id="{CD217E46-356F-45D5-9AE4-978F78FC28FF}">
    <text>padronizar com órgão em primeiro em todas do Cnpq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4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6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4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7.xml"/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4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8.xml"/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49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9.xml"/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0.xml"/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5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1.xml"/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5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2.xml"/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5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3.xml"/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19714-4739-494B-BBD0-D7919B2FA949}">
  <sheetPr>
    <tabColor rgb="FF00B050"/>
  </sheetPr>
  <dimension ref="A1"/>
  <sheetViews>
    <sheetView workbookViewId="0">
      <selection activeCell="D17" sqref="D17"/>
    </sheetView>
  </sheetViews>
  <sheetFormatPr defaultRowHeight="13.15"/>
  <sheetData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B252A-703F-4B2B-A338-B1A687BDD39E}">
  <sheetPr>
    <tabColor rgb="FF00B050"/>
  </sheetPr>
  <dimension ref="A1"/>
  <sheetViews>
    <sheetView workbookViewId="0">
      <selection activeCell="G23" sqref="G23"/>
    </sheetView>
  </sheetViews>
  <sheetFormatPr defaultRowHeight="13.15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26BD-B320-42E9-BCE3-8EA0E0D8892D}">
  <dimension ref="A1:N20"/>
  <sheetViews>
    <sheetView topLeftCell="A11" workbookViewId="0">
      <selection activeCell="A19" sqref="A19:D19"/>
    </sheetView>
  </sheetViews>
  <sheetFormatPr defaultColWidth="8.85546875" defaultRowHeight="14.45"/>
  <cols>
    <col min="1" max="1" width="30.7109375" style="48" customWidth="1"/>
    <col min="2" max="2" width="27" style="48" customWidth="1"/>
    <col min="3" max="4" width="20.140625" style="48" customWidth="1"/>
    <col min="5" max="5" width="15.140625" style="48" customWidth="1"/>
    <col min="6" max="6" width="16.28515625" style="48" customWidth="1"/>
    <col min="7" max="7" width="16.140625" style="48" customWidth="1"/>
    <col min="8" max="8" width="18.5703125" style="48" customWidth="1"/>
    <col min="9" max="9" width="15.85546875" style="48" customWidth="1"/>
    <col min="10" max="10" width="24.85546875" style="48" customWidth="1"/>
    <col min="11" max="11" width="21.85546875" style="48" customWidth="1"/>
    <col min="12" max="12" width="23.85546875" style="48" customWidth="1"/>
    <col min="13" max="16384" width="8.85546875" style="48"/>
  </cols>
  <sheetData>
    <row r="1" spans="1:14" ht="49.5" hidden="1" customHeight="1">
      <c r="A1" s="146" t="s">
        <v>58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ht="21" hidden="1" customHeight="1">
      <c r="A2" s="147" t="s">
        <v>59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4" ht="30.7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4" hidden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4" ht="24.75" hidden="1" customHeight="1">
      <c r="A5" s="49" t="s">
        <v>66</v>
      </c>
      <c r="B5" s="50">
        <v>9028764</v>
      </c>
      <c r="C5" s="50">
        <v>4630259</v>
      </c>
      <c r="D5" s="50">
        <v>4398505</v>
      </c>
      <c r="E5" s="51">
        <f>SUM(C5/B5)</f>
        <v>0.51283420410589975</v>
      </c>
      <c r="F5" s="51">
        <f>SUM(D5/B5)</f>
        <v>0.48716579589410025</v>
      </c>
      <c r="G5" s="50">
        <v>2895293</v>
      </c>
      <c r="H5" s="50">
        <v>1505185</v>
      </c>
      <c r="I5" s="50">
        <v>1390108</v>
      </c>
      <c r="J5" s="52">
        <f>SUM(G5/B5)</f>
        <v>0.3206743470091809</v>
      </c>
      <c r="K5" s="52">
        <f>SUM(H5/C5)</f>
        <v>0.32507576789980863</v>
      </c>
      <c r="L5" s="52">
        <f>SUM(I5/D5)</f>
        <v>0.31604101848241617</v>
      </c>
    </row>
    <row r="6" spans="1:14" hidden="1">
      <c r="A6" s="49" t="s">
        <v>67</v>
      </c>
      <c r="B6" s="50">
        <v>26452228</v>
      </c>
      <c r="C6" s="50">
        <v>13651918</v>
      </c>
      <c r="D6" s="50">
        <v>12800310</v>
      </c>
      <c r="E6" s="51">
        <f t="shared" ref="E6:E7" si="0">SUM(C6/B6)</f>
        <v>0.51609709397635617</v>
      </c>
      <c r="F6" s="51">
        <f t="shared" ref="F6:F7" si="1">SUM(D6/B6)</f>
        <v>0.48390290602364383</v>
      </c>
      <c r="G6" s="50">
        <v>3300905</v>
      </c>
      <c r="H6" s="50">
        <v>1755188</v>
      </c>
      <c r="I6" s="50">
        <v>1545717</v>
      </c>
      <c r="J6" s="52">
        <f t="shared" ref="J6:L7" si="2">SUM(G6/B6)</f>
        <v>0.12478740921180628</v>
      </c>
      <c r="K6" s="52">
        <f t="shared" si="2"/>
        <v>0.12856713613427798</v>
      </c>
      <c r="L6" s="52">
        <f t="shared" si="2"/>
        <v>0.12075621606039229</v>
      </c>
    </row>
    <row r="7" spans="1:14" ht="21" hidden="1" customHeight="1">
      <c r="A7" s="49" t="s">
        <v>68</v>
      </c>
      <c r="B7" s="50">
        <v>7866695</v>
      </c>
      <c r="C7" s="50">
        <v>3846331</v>
      </c>
      <c r="D7" s="50">
        <v>4020364</v>
      </c>
      <c r="E7" s="51">
        <f t="shared" si="0"/>
        <v>0.48893862034818941</v>
      </c>
      <c r="F7" s="51">
        <f t="shared" si="1"/>
        <v>0.51106137965181053</v>
      </c>
      <c r="G7" s="50">
        <v>1460222</v>
      </c>
      <c r="H7" s="50">
        <v>703720</v>
      </c>
      <c r="I7" s="50">
        <v>756502</v>
      </c>
      <c r="J7" s="52">
        <f t="shared" si="2"/>
        <v>0.18562077212857497</v>
      </c>
      <c r="K7" s="52">
        <f t="shared" si="2"/>
        <v>0.18295877291891935</v>
      </c>
      <c r="L7" s="52">
        <f t="shared" si="2"/>
        <v>0.18816753905865241</v>
      </c>
    </row>
    <row r="8" spans="1:14" hidden="1">
      <c r="A8" s="138" t="s">
        <v>69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</row>
    <row r="9" spans="1:14" hidden="1">
      <c r="A9" s="138" t="s">
        <v>70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</row>
    <row r="10" spans="1:14" hidden="1"/>
    <row r="12" spans="1:14" ht="15" thickBot="1"/>
    <row r="13" spans="1:14" ht="45.6" customHeight="1">
      <c r="A13" s="139" t="s">
        <v>71</v>
      </c>
      <c r="B13" s="140"/>
      <c r="C13" s="140"/>
      <c r="D13" s="141"/>
    </row>
    <row r="14" spans="1:14" ht="29.1" customHeight="1">
      <c r="A14" s="142" t="s">
        <v>59</v>
      </c>
      <c r="B14" s="142" t="s">
        <v>72</v>
      </c>
      <c r="C14" s="144" t="s">
        <v>50</v>
      </c>
      <c r="D14" s="145"/>
    </row>
    <row r="15" spans="1:14" ht="24.6" customHeight="1">
      <c r="A15" s="143"/>
      <c r="B15" s="143"/>
      <c r="C15" s="67" t="s">
        <v>4</v>
      </c>
      <c r="D15" s="67" t="s">
        <v>5</v>
      </c>
    </row>
    <row r="16" spans="1:14" ht="15">
      <c r="A16" s="67" t="s">
        <v>66</v>
      </c>
      <c r="B16" s="68">
        <f>G5/B5*100</f>
        <v>32.067434700918092</v>
      </c>
      <c r="C16" s="68">
        <f>I5/G5*100</f>
        <v>48.012688180436314</v>
      </c>
      <c r="D16" s="68">
        <f>H5/G5*100</f>
        <v>51.987311819563686</v>
      </c>
    </row>
    <row r="17" spans="1:4" ht="15">
      <c r="A17" s="67" t="s">
        <v>67</v>
      </c>
      <c r="B17" s="68">
        <f t="shared" ref="B17:B18" si="3">G6/B6*100</f>
        <v>12.478740921180629</v>
      </c>
      <c r="C17" s="68">
        <f t="shared" ref="C17:C18" si="4">I6/G6*100</f>
        <v>46.827067122501255</v>
      </c>
      <c r="D17" s="68">
        <f t="shared" ref="D17:D18" si="5">H6/G6*100</f>
        <v>53.172932877498745</v>
      </c>
    </row>
    <row r="18" spans="1:4" ht="15">
      <c r="A18" s="67" t="s">
        <v>68</v>
      </c>
      <c r="B18" s="68">
        <f t="shared" si="3"/>
        <v>18.562077212857496</v>
      </c>
      <c r="C18" s="68">
        <f t="shared" si="4"/>
        <v>51.807327926849482</v>
      </c>
      <c r="D18" s="68">
        <f t="shared" si="5"/>
        <v>48.192672073150518</v>
      </c>
    </row>
    <row r="19" spans="1:4">
      <c r="A19" s="134" t="s">
        <v>73</v>
      </c>
      <c r="B19" s="134"/>
      <c r="C19" s="134"/>
      <c r="D19" s="134"/>
    </row>
    <row r="20" spans="1:4" ht="14.45" customHeight="1">
      <c r="A20" s="135" t="s">
        <v>74</v>
      </c>
      <c r="B20" s="135"/>
      <c r="C20" s="135"/>
      <c r="D20" s="135"/>
    </row>
  </sheetData>
  <mergeCells count="20">
    <mergeCell ref="A1:N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19:D19"/>
    <mergeCell ref="A20:D20"/>
    <mergeCell ref="I3:I4"/>
    <mergeCell ref="J3:L3"/>
    <mergeCell ref="A8:N8"/>
    <mergeCell ref="A9:N9"/>
    <mergeCell ref="A13:D13"/>
    <mergeCell ref="A14:A15"/>
    <mergeCell ref="B14:B15"/>
    <mergeCell ref="C14:D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89BA5-2BBB-4C9D-A0C0-71A925E2DDE7}">
  <dimension ref="A1:L20"/>
  <sheetViews>
    <sheetView topLeftCell="A11" workbookViewId="0">
      <selection activeCell="A19" sqref="A19:D19"/>
    </sheetView>
  </sheetViews>
  <sheetFormatPr defaultColWidth="8.85546875" defaultRowHeight="14.45"/>
  <cols>
    <col min="1" max="1" width="32.7109375" style="48" customWidth="1"/>
    <col min="2" max="2" width="24.7109375" style="48" customWidth="1"/>
    <col min="3" max="4" width="20.7109375" style="48" customWidth="1"/>
    <col min="5" max="5" width="14.85546875" style="48" customWidth="1"/>
    <col min="6" max="6" width="13.140625" style="48" customWidth="1"/>
    <col min="7" max="7" width="15.42578125" style="48" customWidth="1"/>
    <col min="8" max="9" width="12.140625" style="48" customWidth="1"/>
    <col min="10" max="10" width="19.28515625" style="48" customWidth="1"/>
    <col min="11" max="12" width="15" style="48" customWidth="1"/>
    <col min="13" max="16384" width="8.85546875" style="48"/>
  </cols>
  <sheetData>
    <row r="1" spans="1:12" ht="45.75" hidden="1" customHeight="1">
      <c r="A1" s="146" t="s">
        <v>75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21" hidden="1" customHeight="1">
      <c r="A2" s="147" t="s">
        <v>59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23.2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idden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t="24.75" hidden="1" customHeight="1">
      <c r="A5" s="49" t="s">
        <v>66</v>
      </c>
      <c r="B5" s="50">
        <v>8319399</v>
      </c>
      <c r="C5" s="50">
        <v>4266431</v>
      </c>
      <c r="D5" s="50">
        <v>4052968</v>
      </c>
      <c r="E5" s="51">
        <f>SUM(C5/B5)</f>
        <v>0.51282923201543762</v>
      </c>
      <c r="F5" s="51">
        <f>SUM(D5/B5)</f>
        <v>0.48717076798456233</v>
      </c>
      <c r="G5" s="50">
        <v>2622722</v>
      </c>
      <c r="H5" s="50">
        <v>1362917</v>
      </c>
      <c r="I5" s="50">
        <v>1259805</v>
      </c>
      <c r="J5" s="52">
        <f>SUM(G5/B5)</f>
        <v>0.31525378215421573</v>
      </c>
      <c r="K5" s="52">
        <f>SUM(H5/C5)</f>
        <v>0.31945131656881359</v>
      </c>
      <c r="L5" s="52">
        <f>SUM(I5/D5)</f>
        <v>0.310835170669988</v>
      </c>
    </row>
    <row r="6" spans="1:12" hidden="1">
      <c r="A6" s="49" t="s">
        <v>67</v>
      </c>
      <c r="B6" s="50">
        <v>26515601</v>
      </c>
      <c r="C6" s="50">
        <v>13684229</v>
      </c>
      <c r="D6" s="50">
        <v>12831372</v>
      </c>
      <c r="E6" s="51">
        <f t="shared" ref="E6:E7" si="0">SUM(C6/B6)</f>
        <v>0.51608217366070641</v>
      </c>
      <c r="F6" s="51">
        <f t="shared" ref="F6:F7" si="1">SUM(D6/B6)</f>
        <v>0.48391782633929359</v>
      </c>
      <c r="G6" s="50">
        <v>2547387</v>
      </c>
      <c r="H6" s="50">
        <v>1354062</v>
      </c>
      <c r="I6" s="50">
        <v>1193325</v>
      </c>
      <c r="J6" s="52">
        <f t="shared" ref="J6:L7" si="2">SUM(G6/B6)</f>
        <v>9.6071252542984029E-2</v>
      </c>
      <c r="K6" s="52">
        <f t="shared" si="2"/>
        <v>9.8950551032140718E-2</v>
      </c>
      <c r="L6" s="52">
        <f t="shared" si="2"/>
        <v>9.3000577023252068E-2</v>
      </c>
    </row>
    <row r="7" spans="1:12" ht="21" hidden="1" customHeight="1">
      <c r="A7" s="49" t="s">
        <v>68</v>
      </c>
      <c r="B7" s="50">
        <v>7770557</v>
      </c>
      <c r="C7" s="50">
        <v>3748674</v>
      </c>
      <c r="D7" s="50">
        <v>4021883</v>
      </c>
      <c r="E7" s="51">
        <f t="shared" si="0"/>
        <v>0.48242024349091062</v>
      </c>
      <c r="F7" s="51">
        <f t="shared" si="1"/>
        <v>0.51757975650908938</v>
      </c>
      <c r="G7" s="50">
        <v>1206094</v>
      </c>
      <c r="H7" s="50">
        <v>570891</v>
      </c>
      <c r="I7" s="50">
        <v>635203</v>
      </c>
      <c r="J7" s="52">
        <f t="shared" si="2"/>
        <v>0.15521332640633098</v>
      </c>
      <c r="K7" s="52">
        <f t="shared" si="2"/>
        <v>0.15229145025681082</v>
      </c>
      <c r="L7" s="52">
        <f t="shared" si="2"/>
        <v>0.15793671770163378</v>
      </c>
    </row>
    <row r="8" spans="1:12" hidden="1">
      <c r="A8" s="138" t="s">
        <v>69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12" hidden="1">
      <c r="A9" s="138" t="s">
        <v>70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2" spans="1:12" ht="15" thickBot="1"/>
    <row r="13" spans="1:12" ht="41.45" customHeight="1">
      <c r="A13" s="139" t="s">
        <v>76</v>
      </c>
      <c r="B13" s="140"/>
      <c r="C13" s="140"/>
      <c r="D13" s="141"/>
    </row>
    <row r="14" spans="1:12" ht="43.5" customHeight="1">
      <c r="A14" s="142" t="s">
        <v>59</v>
      </c>
      <c r="B14" s="142" t="s">
        <v>72</v>
      </c>
      <c r="C14" s="144" t="s">
        <v>50</v>
      </c>
      <c r="D14" s="145"/>
    </row>
    <row r="15" spans="1:12" ht="15">
      <c r="A15" s="143"/>
      <c r="B15" s="143"/>
      <c r="C15" s="67" t="s">
        <v>4</v>
      </c>
      <c r="D15" s="67" t="s">
        <v>5</v>
      </c>
    </row>
    <row r="16" spans="1:12" ht="15">
      <c r="A16" s="67" t="s">
        <v>66</v>
      </c>
      <c r="B16" s="68">
        <f>G5/B5*100</f>
        <v>31.525378215421572</v>
      </c>
      <c r="C16" s="68">
        <f>I5/G5*100</f>
        <v>48.034256013408971</v>
      </c>
      <c r="D16" s="68">
        <f>H5/G5*100</f>
        <v>51.965743986591029</v>
      </c>
    </row>
    <row r="17" spans="1:4" ht="15">
      <c r="A17" s="67" t="s">
        <v>67</v>
      </c>
      <c r="B17" s="68">
        <f t="shared" ref="B17:B18" si="3">G6/B6*100</f>
        <v>9.6071252542984027</v>
      </c>
      <c r="C17" s="68">
        <f t="shared" ref="C17:C18" si="4">I6/G6*100</f>
        <v>46.845061233334398</v>
      </c>
      <c r="D17" s="68">
        <f t="shared" ref="D17:D18" si="5">H6/G6*100</f>
        <v>53.154938766665602</v>
      </c>
    </row>
    <row r="18" spans="1:4" ht="15">
      <c r="A18" s="67" t="s">
        <v>68</v>
      </c>
      <c r="B18" s="68">
        <f t="shared" si="3"/>
        <v>15.521332640633098</v>
      </c>
      <c r="C18" s="68">
        <f t="shared" si="4"/>
        <v>52.666127184116661</v>
      </c>
      <c r="D18" s="68">
        <f t="shared" si="5"/>
        <v>47.333872815883339</v>
      </c>
    </row>
    <row r="19" spans="1:4" ht="14.45" customHeight="1">
      <c r="A19" s="134" t="s">
        <v>73</v>
      </c>
      <c r="B19" s="134"/>
      <c r="C19" s="134"/>
      <c r="D19" s="134"/>
    </row>
    <row r="20" spans="1:4" ht="14.45" customHeight="1">
      <c r="A20" s="135" t="s">
        <v>74</v>
      </c>
      <c r="B20" s="135"/>
      <c r="C20" s="135"/>
      <c r="D20" s="135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19:D19"/>
    <mergeCell ref="A20:D20"/>
    <mergeCell ref="I3:I4"/>
    <mergeCell ref="J3:L3"/>
    <mergeCell ref="A8:L8"/>
    <mergeCell ref="A9:L9"/>
    <mergeCell ref="A13:D13"/>
    <mergeCell ref="A14:A15"/>
    <mergeCell ref="B14:B15"/>
    <mergeCell ref="C14:D1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98CEF-6D13-47F3-99B4-6237CBA60DD9}">
  <dimension ref="A1:L21"/>
  <sheetViews>
    <sheetView topLeftCell="A11" workbookViewId="0">
      <selection activeCell="A19" sqref="A19:D19"/>
    </sheetView>
  </sheetViews>
  <sheetFormatPr defaultColWidth="8.85546875" defaultRowHeight="14.45"/>
  <cols>
    <col min="1" max="1" width="30" style="48" customWidth="1"/>
    <col min="2" max="2" width="30.140625" style="48" customWidth="1"/>
    <col min="3" max="4" width="18.85546875" style="48" customWidth="1"/>
    <col min="5" max="6" width="10.42578125" style="48" customWidth="1"/>
    <col min="7" max="7" width="15.85546875" style="48" customWidth="1"/>
    <col min="8" max="8" width="12.5703125" style="48" customWidth="1"/>
    <col min="9" max="9" width="15.28515625" style="48" customWidth="1"/>
    <col min="10" max="10" width="20" style="48" customWidth="1"/>
    <col min="11" max="11" width="15.85546875" style="48" customWidth="1"/>
    <col min="12" max="12" width="13.7109375" style="48" customWidth="1"/>
    <col min="13" max="16384" width="8.85546875" style="48"/>
  </cols>
  <sheetData>
    <row r="1" spans="1:12" ht="48" hidden="1" customHeight="1">
      <c r="A1" s="146" t="s">
        <v>77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21" hidden="1" customHeight="1">
      <c r="A2" s="147" t="s">
        <v>59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23.2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idden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t="24.75" hidden="1" customHeight="1">
      <c r="A5" s="49" t="s">
        <v>66</v>
      </c>
      <c r="B5" s="50">
        <v>8829795</v>
      </c>
      <c r="C5" s="50">
        <v>4533318</v>
      </c>
      <c r="D5" s="50">
        <v>4296477</v>
      </c>
      <c r="E5" s="51">
        <f>SUM(C5/B5)</f>
        <v>0.51341146651762581</v>
      </c>
      <c r="F5" s="51">
        <f>SUM(D5/B5)</f>
        <v>0.48658853348237419</v>
      </c>
      <c r="G5" s="50">
        <v>2706266</v>
      </c>
      <c r="H5" s="50">
        <v>1406247</v>
      </c>
      <c r="I5" s="50">
        <v>1300019</v>
      </c>
      <c r="J5" s="52">
        <f>SUM(G5/B5)</f>
        <v>0.30649250633791614</v>
      </c>
      <c r="K5" s="52">
        <f>SUM(H5/C5)</f>
        <v>0.31020259333230099</v>
      </c>
      <c r="L5" s="52">
        <f>SUM(I5/D5)</f>
        <v>0.30257790277941671</v>
      </c>
    </row>
    <row r="6" spans="1:12" hidden="1">
      <c r="A6" s="49" t="s">
        <v>67</v>
      </c>
      <c r="B6" s="50">
        <v>26718830</v>
      </c>
      <c r="C6" s="50">
        <v>13794997</v>
      </c>
      <c r="D6" s="50">
        <v>12923833</v>
      </c>
      <c r="E6" s="51">
        <f t="shared" ref="E6:E7" si="0">SUM(C6/B6)</f>
        <v>0.51630243539855603</v>
      </c>
      <c r="F6" s="51">
        <f t="shared" ref="F6:F7" si="1">SUM(D6/B6)</f>
        <v>0.48369756460144397</v>
      </c>
      <c r="G6" s="50">
        <v>2133897</v>
      </c>
      <c r="H6" s="50">
        <v>1138673</v>
      </c>
      <c r="I6" s="50">
        <v>995224</v>
      </c>
      <c r="J6" s="52">
        <f t="shared" ref="J6:L7" si="2">SUM(G6/B6)</f>
        <v>7.9864911749503997E-2</v>
      </c>
      <c r="K6" s="52">
        <f t="shared" si="2"/>
        <v>8.2542460864616349E-2</v>
      </c>
      <c r="L6" s="52">
        <f t="shared" si="2"/>
        <v>7.7006875591784568E-2</v>
      </c>
    </row>
    <row r="7" spans="1:12" ht="21" hidden="1" customHeight="1">
      <c r="A7" s="49" t="s">
        <v>68</v>
      </c>
      <c r="B7" s="50">
        <v>7550753</v>
      </c>
      <c r="C7" s="50">
        <v>3656094</v>
      </c>
      <c r="D7" s="50">
        <v>3894659</v>
      </c>
      <c r="E7" s="51">
        <f t="shared" si="0"/>
        <v>0.48420256893583991</v>
      </c>
      <c r="F7" s="51">
        <f t="shared" si="1"/>
        <v>0.51579743106416009</v>
      </c>
      <c r="G7" s="50">
        <v>996020</v>
      </c>
      <c r="H7" s="50">
        <v>473552</v>
      </c>
      <c r="I7" s="50">
        <v>522468</v>
      </c>
      <c r="J7" s="52">
        <f t="shared" si="2"/>
        <v>0.13191002274872454</v>
      </c>
      <c r="K7" s="52">
        <f t="shared" si="2"/>
        <v>0.12952402208477135</v>
      </c>
      <c r="L7" s="52">
        <f t="shared" si="2"/>
        <v>0.13414987037376058</v>
      </c>
    </row>
    <row r="8" spans="1:12" hidden="1">
      <c r="A8" s="138" t="s">
        <v>69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12" hidden="1">
      <c r="A9" s="138" t="s">
        <v>70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2" spans="1:12" ht="15" thickBot="1"/>
    <row r="13" spans="1:12" ht="43.5" customHeight="1">
      <c r="A13" s="139" t="s">
        <v>78</v>
      </c>
      <c r="B13" s="140"/>
      <c r="C13" s="140"/>
      <c r="D13" s="141"/>
    </row>
    <row r="14" spans="1:12" ht="43.5" customHeight="1">
      <c r="A14" s="142" t="s">
        <v>59</v>
      </c>
      <c r="B14" s="142" t="s">
        <v>72</v>
      </c>
      <c r="C14" s="144" t="s">
        <v>50</v>
      </c>
      <c r="D14" s="145"/>
    </row>
    <row r="15" spans="1:12" ht="15">
      <c r="A15" s="143"/>
      <c r="B15" s="143"/>
      <c r="C15" s="67" t="s">
        <v>4</v>
      </c>
      <c r="D15" s="67" t="s">
        <v>5</v>
      </c>
    </row>
    <row r="16" spans="1:12" ht="15">
      <c r="A16" s="67" t="s">
        <v>66</v>
      </c>
      <c r="B16" s="68">
        <f>G5/B5*100</f>
        <v>30.649250633791613</v>
      </c>
      <c r="C16" s="68">
        <f>I5/G5*100</f>
        <v>48.037369571209929</v>
      </c>
      <c r="D16" s="68">
        <f>H5/G5*100</f>
        <v>51.962630428790078</v>
      </c>
    </row>
    <row r="17" spans="1:4" ht="15">
      <c r="A17" s="67" t="s">
        <v>67</v>
      </c>
      <c r="B17" s="68">
        <f t="shared" ref="B17:B18" si="3">G6/B6*100</f>
        <v>7.9864911749504</v>
      </c>
      <c r="C17" s="68">
        <f t="shared" ref="C17:C18" si="4">I6/G6*100</f>
        <v>46.638802153993375</v>
      </c>
      <c r="D17" s="68">
        <f t="shared" ref="D17:D18" si="5">H6/G6*100</f>
        <v>53.361197846006625</v>
      </c>
    </row>
    <row r="18" spans="1:4" ht="15">
      <c r="A18" s="67" t="s">
        <v>68</v>
      </c>
      <c r="B18" s="68">
        <f t="shared" si="3"/>
        <v>13.191002274872455</v>
      </c>
      <c r="C18" s="68">
        <f t="shared" si="4"/>
        <v>52.455573181261414</v>
      </c>
      <c r="D18" s="68">
        <f t="shared" si="5"/>
        <v>47.544426818738579</v>
      </c>
    </row>
    <row r="19" spans="1:4" ht="14.45" customHeight="1">
      <c r="A19" s="134" t="s">
        <v>73</v>
      </c>
      <c r="B19" s="134"/>
      <c r="C19" s="134"/>
      <c r="D19" s="134"/>
    </row>
    <row r="20" spans="1:4" ht="14.45" customHeight="1">
      <c r="A20" s="135" t="s">
        <v>74</v>
      </c>
      <c r="B20" s="135"/>
      <c r="C20" s="135"/>
      <c r="D20" s="135"/>
    </row>
    <row r="21" spans="1:4">
      <c r="A21" s="69"/>
      <c r="B21" s="69"/>
      <c r="C21" s="69"/>
      <c r="D21" s="69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19:D19"/>
    <mergeCell ref="A20:D20"/>
    <mergeCell ref="I3:I4"/>
    <mergeCell ref="J3:L3"/>
    <mergeCell ref="A8:L8"/>
    <mergeCell ref="A9:L9"/>
    <mergeCell ref="A13:D13"/>
    <mergeCell ref="A14:A15"/>
    <mergeCell ref="B14:B15"/>
    <mergeCell ref="C14:D1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ECA55-B08B-4A61-8360-37D4642217F2}">
  <dimension ref="A1:L26"/>
  <sheetViews>
    <sheetView topLeftCell="A15" workbookViewId="0">
      <selection activeCell="A25" sqref="A25:D25"/>
    </sheetView>
  </sheetViews>
  <sheetFormatPr defaultColWidth="8.85546875" defaultRowHeight="14.45"/>
  <cols>
    <col min="1" max="1" width="25.28515625" style="48" customWidth="1"/>
    <col min="2" max="2" width="35.7109375" style="48" customWidth="1"/>
    <col min="3" max="4" width="20.140625" style="48" customWidth="1"/>
    <col min="5" max="5" width="16.140625" style="48" customWidth="1"/>
    <col min="6" max="6" width="16.85546875" style="48" customWidth="1"/>
    <col min="7" max="9" width="20" style="48" customWidth="1"/>
    <col min="10" max="10" width="27.28515625" style="48" customWidth="1"/>
    <col min="11" max="11" width="16.140625" style="48" customWidth="1"/>
    <col min="12" max="12" width="15.5703125" style="48" customWidth="1"/>
    <col min="13" max="16384" width="8.85546875" style="48"/>
  </cols>
  <sheetData>
    <row r="1" spans="1:12" ht="82.5" hidden="1" customHeight="1">
      <c r="A1" s="161" t="s">
        <v>79</v>
      </c>
      <c r="B1" s="161"/>
      <c r="C1" s="161"/>
      <c r="D1" s="161"/>
      <c r="E1" s="161"/>
      <c r="F1" s="161"/>
      <c r="G1" s="161"/>
      <c r="H1" s="161"/>
      <c r="I1" s="161"/>
      <c r="J1" s="137"/>
      <c r="K1" s="137"/>
      <c r="L1" s="162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32.2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9028764</v>
      </c>
      <c r="C5" s="53">
        <v>4630259</v>
      </c>
      <c r="D5" s="53">
        <v>4398505</v>
      </c>
      <c r="E5" s="51">
        <f t="shared" ref="E5:E10" si="0">SUM(C5/B5)</f>
        <v>0.51283420410589975</v>
      </c>
      <c r="F5" s="51">
        <f t="shared" ref="F5:F10" si="1">SUM(D5/B5)</f>
        <v>0.48716579589410025</v>
      </c>
      <c r="G5" s="50">
        <v>2895293</v>
      </c>
      <c r="H5" s="50">
        <v>1505185</v>
      </c>
      <c r="I5" s="50">
        <v>1390108</v>
      </c>
      <c r="J5" s="52">
        <f t="shared" ref="J5:L10" si="2">SUM(G5/B5)</f>
        <v>0.3206743470091809</v>
      </c>
      <c r="K5" s="52">
        <f t="shared" si="2"/>
        <v>0.32507576789980863</v>
      </c>
      <c r="L5" s="52">
        <f t="shared" si="2"/>
        <v>0.31604101848241617</v>
      </c>
    </row>
    <row r="6" spans="1:12" hidden="1">
      <c r="A6" s="49" t="s">
        <v>10</v>
      </c>
      <c r="B6" s="53">
        <v>719675</v>
      </c>
      <c r="C6" s="53">
        <v>365850</v>
      </c>
      <c r="D6" s="53">
        <v>353825</v>
      </c>
      <c r="E6" s="51">
        <f t="shared" si="0"/>
        <v>0.50835446555736963</v>
      </c>
      <c r="F6" s="51">
        <f t="shared" si="1"/>
        <v>0.49164553444263037</v>
      </c>
      <c r="G6" s="50">
        <v>70124</v>
      </c>
      <c r="H6" s="50">
        <v>37209</v>
      </c>
      <c r="I6" s="50">
        <v>32915</v>
      </c>
      <c r="J6" s="52">
        <f t="shared" si="2"/>
        <v>9.7438427067773642E-2</v>
      </c>
      <c r="K6" s="52">
        <f t="shared" si="2"/>
        <v>0.10170561705617057</v>
      </c>
      <c r="L6" s="52">
        <f t="shared" si="2"/>
        <v>9.3026213523634563E-2</v>
      </c>
    </row>
    <row r="7" spans="1:12" hidden="1">
      <c r="A7" s="49" t="s">
        <v>11</v>
      </c>
      <c r="B7" s="53">
        <v>2381583</v>
      </c>
      <c r="C7" s="53">
        <v>1224103</v>
      </c>
      <c r="D7" s="53">
        <v>1157480</v>
      </c>
      <c r="E7" s="51">
        <f t="shared" si="0"/>
        <v>0.51398712536997448</v>
      </c>
      <c r="F7" s="51">
        <f t="shared" si="1"/>
        <v>0.48601287463002552</v>
      </c>
      <c r="G7" s="50">
        <v>455898</v>
      </c>
      <c r="H7" s="50">
        <v>240203</v>
      </c>
      <c r="I7" s="50">
        <v>215695</v>
      </c>
      <c r="J7" s="52">
        <f t="shared" si="2"/>
        <v>0.19142645878812536</v>
      </c>
      <c r="K7" s="52">
        <f t="shared" si="2"/>
        <v>0.1962277684149128</v>
      </c>
      <c r="L7" s="52">
        <f t="shared" si="2"/>
        <v>0.18634879220375297</v>
      </c>
    </row>
    <row r="8" spans="1:12" hidden="1">
      <c r="A8" s="49" t="s">
        <v>12</v>
      </c>
      <c r="B8" s="53">
        <v>3867832</v>
      </c>
      <c r="C8" s="53">
        <v>1983755</v>
      </c>
      <c r="D8" s="53">
        <v>1884077</v>
      </c>
      <c r="E8" s="51">
        <f t="shared" si="0"/>
        <v>0.51288551312466524</v>
      </c>
      <c r="F8" s="51">
        <f t="shared" si="1"/>
        <v>0.48711448687533482</v>
      </c>
      <c r="G8" s="50">
        <v>1558518</v>
      </c>
      <c r="H8" s="50">
        <v>807869</v>
      </c>
      <c r="I8" s="50">
        <v>750649</v>
      </c>
      <c r="J8" s="52">
        <f t="shared" si="2"/>
        <v>0.40294356114743352</v>
      </c>
      <c r="K8" s="52">
        <f t="shared" si="2"/>
        <v>0.40724232579123937</v>
      </c>
      <c r="L8" s="52">
        <f t="shared" si="2"/>
        <v>0.39841736829227253</v>
      </c>
    </row>
    <row r="9" spans="1:12" hidden="1">
      <c r="A9" s="49" t="s">
        <v>13</v>
      </c>
      <c r="B9" s="53">
        <v>1376511</v>
      </c>
      <c r="C9" s="53">
        <v>705645</v>
      </c>
      <c r="D9" s="53">
        <v>670866</v>
      </c>
      <c r="E9" s="51">
        <f t="shared" si="0"/>
        <v>0.51263302654319509</v>
      </c>
      <c r="F9" s="51">
        <f t="shared" si="1"/>
        <v>0.48736697345680491</v>
      </c>
      <c r="G9" s="50">
        <v>623295</v>
      </c>
      <c r="H9" s="50">
        <v>321576</v>
      </c>
      <c r="I9" s="50">
        <v>301719</v>
      </c>
      <c r="J9" s="52">
        <f t="shared" si="2"/>
        <v>0.45280785987180633</v>
      </c>
      <c r="K9" s="52">
        <f t="shared" si="2"/>
        <v>0.45571923559296812</v>
      </c>
      <c r="L9" s="52">
        <f t="shared" si="2"/>
        <v>0.44974555276314493</v>
      </c>
    </row>
    <row r="10" spans="1:12" hidden="1">
      <c r="A10" s="49" t="s">
        <v>14</v>
      </c>
      <c r="B10" s="53">
        <v>683163</v>
      </c>
      <c r="C10" s="53">
        <v>350906</v>
      </c>
      <c r="D10" s="53">
        <v>332257</v>
      </c>
      <c r="E10" s="51">
        <f t="shared" si="0"/>
        <v>0.51364901202202107</v>
      </c>
      <c r="F10" s="51">
        <f t="shared" si="1"/>
        <v>0.48635098797797888</v>
      </c>
      <c r="G10" s="50">
        <v>187458</v>
      </c>
      <c r="H10" s="50">
        <v>98328</v>
      </c>
      <c r="I10" s="50">
        <v>89130</v>
      </c>
      <c r="J10" s="52">
        <f t="shared" si="2"/>
        <v>0.27439717900413224</v>
      </c>
      <c r="K10" s="52">
        <f t="shared" si="2"/>
        <v>0.2802117946116624</v>
      </c>
      <c r="L10" s="52">
        <f t="shared" si="2"/>
        <v>0.26825619926743455</v>
      </c>
    </row>
    <row r="11" spans="1:12" hidden="1">
      <c r="A11" s="155" t="s">
        <v>81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12" hidden="1">
      <c r="A12" s="156" t="s">
        <v>74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6" spans="1:12" ht="55.5" customHeight="1">
      <c r="A16" s="157" t="s">
        <v>82</v>
      </c>
      <c r="B16" s="158"/>
      <c r="C16" s="158"/>
      <c r="D16" s="159"/>
    </row>
    <row r="17" spans="1:4" ht="15">
      <c r="A17" s="160" t="s">
        <v>1</v>
      </c>
      <c r="B17" s="160" t="s">
        <v>83</v>
      </c>
      <c r="C17" s="160" t="s">
        <v>50</v>
      </c>
      <c r="D17" s="160"/>
    </row>
    <row r="18" spans="1:4" ht="30.75" customHeight="1">
      <c r="A18" s="160"/>
      <c r="B18" s="160"/>
      <c r="C18" s="70" t="s">
        <v>4</v>
      </c>
      <c r="D18" s="70" t="s">
        <v>5</v>
      </c>
    </row>
    <row r="19" spans="1:4" ht="15">
      <c r="A19" s="70" t="s">
        <v>80</v>
      </c>
      <c r="B19" s="71">
        <f>G5/B5*100</f>
        <v>32.067434700918092</v>
      </c>
      <c r="C19" s="71">
        <f>I5/G5*100</f>
        <v>48.012688180436314</v>
      </c>
      <c r="D19" s="71">
        <f>H5/G5*100</f>
        <v>51.987311819563686</v>
      </c>
    </row>
    <row r="20" spans="1:4" ht="15">
      <c r="A20" s="70" t="s">
        <v>10</v>
      </c>
      <c r="B20" s="71">
        <f t="shared" ref="B20:B24" si="3">G6/B6*100</f>
        <v>9.7438427067773645</v>
      </c>
      <c r="C20" s="71">
        <f t="shared" ref="C20:C24" si="4">I6/G6*100</f>
        <v>46.938280759796932</v>
      </c>
      <c r="D20" s="71">
        <f t="shared" ref="D20:D24" si="5">H6/G6*100</f>
        <v>53.061719240203061</v>
      </c>
    </row>
    <row r="21" spans="1:4" ht="15">
      <c r="A21" s="70" t="s">
        <v>11</v>
      </c>
      <c r="B21" s="71">
        <f t="shared" si="3"/>
        <v>19.142645878812537</v>
      </c>
      <c r="C21" s="71">
        <f t="shared" si="4"/>
        <v>47.312118061496214</v>
      </c>
      <c r="D21" s="71">
        <f t="shared" si="5"/>
        <v>52.687881938503786</v>
      </c>
    </row>
    <row r="22" spans="1:4" ht="15">
      <c r="A22" s="70" t="s">
        <v>12</v>
      </c>
      <c r="B22" s="71">
        <f t="shared" si="3"/>
        <v>40.294356114743351</v>
      </c>
      <c r="C22" s="71">
        <f t="shared" si="4"/>
        <v>48.164281708648858</v>
      </c>
      <c r="D22" s="71">
        <f t="shared" si="5"/>
        <v>51.835718291351142</v>
      </c>
    </row>
    <row r="23" spans="1:4" ht="15">
      <c r="A23" s="70" t="s">
        <v>13</v>
      </c>
      <c r="B23" s="71">
        <f t="shared" si="3"/>
        <v>45.280785987180636</v>
      </c>
      <c r="C23" s="71">
        <f t="shared" si="4"/>
        <v>48.407094553943161</v>
      </c>
      <c r="D23" s="71">
        <f t="shared" si="5"/>
        <v>51.592905446056847</v>
      </c>
    </row>
    <row r="24" spans="1:4" ht="15">
      <c r="A24" s="70" t="s">
        <v>14</v>
      </c>
      <c r="B24" s="71">
        <f t="shared" si="3"/>
        <v>27.439717900413225</v>
      </c>
      <c r="C24" s="71">
        <f t="shared" si="4"/>
        <v>47.546650449700735</v>
      </c>
      <c r="D24" s="71">
        <f t="shared" si="5"/>
        <v>52.453349550299265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35" t="s">
        <v>74</v>
      </c>
      <c r="B26" s="135"/>
      <c r="C26" s="135"/>
      <c r="D26" s="135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5:D25"/>
    <mergeCell ref="A26:D26"/>
    <mergeCell ref="I3:I4"/>
    <mergeCell ref="J3:L3"/>
    <mergeCell ref="A11:L11"/>
    <mergeCell ref="A12:L12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2F8E0-64B9-4D06-B05F-7327D842EBF8}">
  <dimension ref="A1:L26"/>
  <sheetViews>
    <sheetView topLeftCell="A15" workbookViewId="0">
      <selection activeCell="A25" sqref="A25:D25"/>
    </sheetView>
  </sheetViews>
  <sheetFormatPr defaultColWidth="8.85546875" defaultRowHeight="14.45"/>
  <cols>
    <col min="1" max="1" width="24.42578125" style="48" customWidth="1"/>
    <col min="2" max="2" width="30.7109375" style="48" customWidth="1"/>
    <col min="3" max="4" width="17.7109375" style="48" customWidth="1"/>
    <col min="5" max="5" width="22.7109375" style="48" customWidth="1"/>
    <col min="6" max="6" width="23.42578125" style="48" customWidth="1"/>
    <col min="7" max="7" width="21" style="48" customWidth="1"/>
    <col min="8" max="8" width="14.7109375" style="48" customWidth="1"/>
    <col min="9" max="9" width="17.42578125" style="48" customWidth="1"/>
    <col min="10" max="10" width="35.7109375" style="48" customWidth="1"/>
    <col min="11" max="11" width="14.7109375" style="48" customWidth="1"/>
    <col min="12" max="12" width="17.42578125" style="48" customWidth="1"/>
    <col min="13" max="16384" width="8.85546875" style="48"/>
  </cols>
  <sheetData>
    <row r="1" spans="1:12" ht="82.5" hidden="1" customHeight="1">
      <c r="A1" s="165" t="s">
        <v>84</v>
      </c>
      <c r="B1" s="166"/>
      <c r="C1" s="166"/>
      <c r="D1" s="166"/>
      <c r="E1" s="166"/>
      <c r="F1" s="166"/>
      <c r="G1" s="166"/>
      <c r="H1" s="166"/>
      <c r="I1" s="166"/>
      <c r="J1" s="165"/>
      <c r="K1" s="165"/>
      <c r="L1" s="165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34.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8319399</v>
      </c>
      <c r="C5" s="53">
        <v>4266431</v>
      </c>
      <c r="D5" s="53">
        <v>4052968</v>
      </c>
      <c r="E5" s="51">
        <f t="shared" ref="E5:E10" si="0">SUM(C5/B5)</f>
        <v>0.51282923201543762</v>
      </c>
      <c r="F5" s="51">
        <f t="shared" ref="F5:F10" si="1">SUM(D5/B5)</f>
        <v>0.48717076798456233</v>
      </c>
      <c r="G5" s="50">
        <v>2622722</v>
      </c>
      <c r="H5" s="50">
        <v>1362917</v>
      </c>
      <c r="I5" s="50">
        <v>1259805</v>
      </c>
      <c r="J5" s="51">
        <f t="shared" ref="J5:L10" si="2">SUM(G5/B5)</f>
        <v>0.31525378215421573</v>
      </c>
      <c r="K5" s="51">
        <f t="shared" si="2"/>
        <v>0.31945131656881359</v>
      </c>
      <c r="L5" s="51">
        <f t="shared" si="2"/>
        <v>0.310835170669988</v>
      </c>
    </row>
    <row r="6" spans="1:12" hidden="1">
      <c r="A6" s="49" t="s">
        <v>10</v>
      </c>
      <c r="B6" s="53">
        <v>667415</v>
      </c>
      <c r="C6" s="53">
        <v>342448</v>
      </c>
      <c r="D6" s="53">
        <v>324967</v>
      </c>
      <c r="E6" s="51">
        <f t="shared" si="0"/>
        <v>0.5130960496842295</v>
      </c>
      <c r="F6" s="51">
        <f t="shared" si="1"/>
        <v>0.48690395031577055</v>
      </c>
      <c r="G6" s="50">
        <v>56195</v>
      </c>
      <c r="H6" s="50">
        <v>29738</v>
      </c>
      <c r="I6" s="50">
        <v>26457</v>
      </c>
      <c r="J6" s="51">
        <f t="shared" si="2"/>
        <v>8.4197987758740808E-2</v>
      </c>
      <c r="K6" s="51">
        <f t="shared" si="2"/>
        <v>8.6839461757697523E-2</v>
      </c>
      <c r="L6" s="51">
        <f t="shared" si="2"/>
        <v>8.1414420541162644E-2</v>
      </c>
    </row>
    <row r="7" spans="1:12" hidden="1">
      <c r="A7" s="49" t="s">
        <v>11</v>
      </c>
      <c r="B7" s="53">
        <v>2186690</v>
      </c>
      <c r="C7" s="53">
        <v>1121253</v>
      </c>
      <c r="D7" s="53">
        <v>1065437</v>
      </c>
      <c r="E7" s="51">
        <f t="shared" si="0"/>
        <v>0.51276266869103526</v>
      </c>
      <c r="F7" s="51">
        <f t="shared" si="1"/>
        <v>0.48723733130896468</v>
      </c>
      <c r="G7" s="50">
        <v>383929</v>
      </c>
      <c r="H7" s="50">
        <v>201523</v>
      </c>
      <c r="I7" s="50">
        <v>182406</v>
      </c>
      <c r="J7" s="51">
        <f t="shared" si="2"/>
        <v>0.17557541306723862</v>
      </c>
      <c r="K7" s="51">
        <f t="shared" si="2"/>
        <v>0.17973017686463269</v>
      </c>
      <c r="L7" s="51">
        <f t="shared" si="2"/>
        <v>0.1712029899468481</v>
      </c>
    </row>
    <row r="8" spans="1:12" hidden="1">
      <c r="A8" s="49" t="s">
        <v>12</v>
      </c>
      <c r="B8" s="53">
        <v>3584858</v>
      </c>
      <c r="C8" s="53">
        <v>1837871</v>
      </c>
      <c r="D8" s="53">
        <v>1746987</v>
      </c>
      <c r="E8" s="51">
        <f t="shared" si="0"/>
        <v>0.51267609484113452</v>
      </c>
      <c r="F8" s="51">
        <f t="shared" si="1"/>
        <v>0.48732390515886542</v>
      </c>
      <c r="G8" s="50">
        <v>1445350</v>
      </c>
      <c r="H8" s="50">
        <v>749401</v>
      </c>
      <c r="I8" s="50">
        <v>695949</v>
      </c>
      <c r="J8" s="51">
        <f t="shared" si="2"/>
        <v>0.40318193914514883</v>
      </c>
      <c r="K8" s="51">
        <f t="shared" si="2"/>
        <v>0.40775495124521799</v>
      </c>
      <c r="L8" s="51">
        <f t="shared" si="2"/>
        <v>0.39837102394007512</v>
      </c>
    </row>
    <row r="9" spans="1:12" hidden="1">
      <c r="A9" s="49" t="s">
        <v>13</v>
      </c>
      <c r="B9" s="53">
        <v>1263191</v>
      </c>
      <c r="C9" s="53">
        <v>647795</v>
      </c>
      <c r="D9" s="53">
        <v>615396</v>
      </c>
      <c r="E9" s="51">
        <f t="shared" si="0"/>
        <v>0.51282426806397452</v>
      </c>
      <c r="F9" s="51">
        <f t="shared" si="1"/>
        <v>0.48717573193602554</v>
      </c>
      <c r="G9" s="50">
        <v>565063</v>
      </c>
      <c r="H9" s="50">
        <v>292028</v>
      </c>
      <c r="I9" s="50">
        <v>273035</v>
      </c>
      <c r="J9" s="51">
        <f t="shared" si="2"/>
        <v>0.44732981789768927</v>
      </c>
      <c r="K9" s="51">
        <f t="shared" si="2"/>
        <v>0.45080310900825105</v>
      </c>
      <c r="L9" s="51">
        <f t="shared" si="2"/>
        <v>0.44367366703715982</v>
      </c>
    </row>
    <row r="10" spans="1:12" hidden="1">
      <c r="A10" s="49" t="s">
        <v>14</v>
      </c>
      <c r="B10" s="53">
        <v>617245</v>
      </c>
      <c r="C10" s="53">
        <v>317064</v>
      </c>
      <c r="D10" s="53">
        <v>300181</v>
      </c>
      <c r="E10" s="51">
        <f t="shared" si="0"/>
        <v>0.51367609296146588</v>
      </c>
      <c r="F10" s="51">
        <f t="shared" si="1"/>
        <v>0.48632390703853412</v>
      </c>
      <c r="G10" s="50">
        <v>172185</v>
      </c>
      <c r="H10" s="50">
        <v>90227</v>
      </c>
      <c r="I10" s="50">
        <v>81958</v>
      </c>
      <c r="J10" s="51">
        <f t="shared" si="2"/>
        <v>0.2789573022057692</v>
      </c>
      <c r="K10" s="51">
        <f t="shared" si="2"/>
        <v>0.28457030757197282</v>
      </c>
      <c r="L10" s="51">
        <f t="shared" si="2"/>
        <v>0.27302860607433516</v>
      </c>
    </row>
    <row r="11" spans="1:12" hidden="1">
      <c r="A11" s="155" t="s">
        <v>85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12" hidden="1">
      <c r="A12" s="156" t="s">
        <v>74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6" spans="1:12" ht="57.75" customHeight="1">
      <c r="A16" s="164" t="s">
        <v>86</v>
      </c>
      <c r="B16" s="164"/>
      <c r="C16" s="164"/>
      <c r="D16" s="164"/>
    </row>
    <row r="17" spans="1:4" ht="15">
      <c r="A17" s="158" t="s">
        <v>1</v>
      </c>
      <c r="B17" s="158" t="s">
        <v>83</v>
      </c>
      <c r="C17" s="158" t="s">
        <v>50</v>
      </c>
      <c r="D17" s="158"/>
    </row>
    <row r="18" spans="1:4" ht="29.25" customHeight="1">
      <c r="A18" s="160"/>
      <c r="B18" s="160"/>
      <c r="C18" s="70" t="s">
        <v>4</v>
      </c>
      <c r="D18" s="70" t="s">
        <v>5</v>
      </c>
    </row>
    <row r="19" spans="1:4" ht="15">
      <c r="A19" s="70" t="s">
        <v>80</v>
      </c>
      <c r="B19" s="71">
        <f>G5/B5*100</f>
        <v>31.525378215421572</v>
      </c>
      <c r="C19" s="71">
        <f>I5/G5*100</f>
        <v>48.034256013408971</v>
      </c>
      <c r="D19" s="71">
        <f>H5/G5*100</f>
        <v>51.965743986591029</v>
      </c>
    </row>
    <row r="20" spans="1:4" ht="15">
      <c r="A20" s="70" t="s">
        <v>10</v>
      </c>
      <c r="B20" s="71">
        <f t="shared" ref="B20:B24" si="3">G6/B6*100</f>
        <v>8.4197987758740815</v>
      </c>
      <c r="C20" s="71">
        <f t="shared" ref="C20:C24" si="4">I6/G6*100</f>
        <v>47.080701129993777</v>
      </c>
      <c r="D20" s="71">
        <f t="shared" ref="D20:D24" si="5">H6/G6*100</f>
        <v>52.919298870006223</v>
      </c>
    </row>
    <row r="21" spans="1:4" ht="15">
      <c r="A21" s="70" t="s">
        <v>11</v>
      </c>
      <c r="B21" s="71">
        <f t="shared" si="3"/>
        <v>17.557541306723863</v>
      </c>
      <c r="C21" s="71">
        <f t="shared" si="4"/>
        <v>47.510346965194081</v>
      </c>
      <c r="D21" s="71">
        <f t="shared" si="5"/>
        <v>52.489653034805919</v>
      </c>
    </row>
    <row r="22" spans="1:4" ht="15">
      <c r="A22" s="70" t="s">
        <v>12</v>
      </c>
      <c r="B22" s="71">
        <f t="shared" si="3"/>
        <v>40.318193914514886</v>
      </c>
      <c r="C22" s="71">
        <f t="shared" si="4"/>
        <v>48.150897706437888</v>
      </c>
      <c r="D22" s="71">
        <f t="shared" si="5"/>
        <v>51.849102293562112</v>
      </c>
    </row>
    <row r="23" spans="1:4" ht="15">
      <c r="A23" s="70" t="s">
        <v>13</v>
      </c>
      <c r="B23" s="71">
        <f t="shared" si="3"/>
        <v>44.732981789768928</v>
      </c>
      <c r="C23" s="71">
        <f t="shared" si="4"/>
        <v>48.319390935170063</v>
      </c>
      <c r="D23" s="71">
        <f t="shared" si="5"/>
        <v>51.680609064829937</v>
      </c>
    </row>
    <row r="24" spans="1:4" ht="15">
      <c r="A24" s="70" t="s">
        <v>14</v>
      </c>
      <c r="B24" s="71">
        <f t="shared" si="3"/>
        <v>27.895730220576919</v>
      </c>
      <c r="C24" s="71">
        <f t="shared" si="4"/>
        <v>47.598803612393645</v>
      </c>
      <c r="D24" s="71">
        <f t="shared" si="5"/>
        <v>52.401196387606355</v>
      </c>
    </row>
    <row r="25" spans="1:4" ht="14.45" customHeight="1">
      <c r="A25" s="134" t="s">
        <v>73</v>
      </c>
      <c r="B25" s="134"/>
      <c r="C25" s="134"/>
      <c r="D25" s="134"/>
    </row>
    <row r="26" spans="1:4" ht="14.45" customHeight="1">
      <c r="A26" s="135" t="s">
        <v>74</v>
      </c>
      <c r="B26" s="135"/>
      <c r="C26" s="135"/>
      <c r="D26" s="135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5:D25"/>
    <mergeCell ref="A26:D26"/>
    <mergeCell ref="I3:I4"/>
    <mergeCell ref="J3:L3"/>
    <mergeCell ref="A11:L11"/>
    <mergeCell ref="A12:L12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01287-B112-4E33-B88D-01F9B3C4B131}">
  <dimension ref="A1:L27"/>
  <sheetViews>
    <sheetView topLeftCell="A15" workbookViewId="0">
      <selection activeCell="A25" sqref="A25:D25"/>
    </sheetView>
  </sheetViews>
  <sheetFormatPr defaultColWidth="8.85546875" defaultRowHeight="14.45"/>
  <cols>
    <col min="1" max="1" width="22.85546875" style="48" customWidth="1"/>
    <col min="2" max="2" width="33.7109375" style="48" customWidth="1"/>
    <col min="3" max="3" width="18.7109375" style="48" customWidth="1"/>
    <col min="4" max="4" width="17.5703125" style="48" customWidth="1"/>
    <col min="5" max="6" width="21.42578125" style="48" customWidth="1"/>
    <col min="7" max="7" width="14.140625" style="48" customWidth="1"/>
    <col min="8" max="8" width="14.42578125" style="48" customWidth="1"/>
    <col min="9" max="9" width="15.28515625" style="48" customWidth="1"/>
    <col min="10" max="10" width="17.85546875" style="48" customWidth="1"/>
    <col min="11" max="11" width="14.42578125" style="48" customWidth="1"/>
    <col min="12" max="12" width="15.28515625" style="48" customWidth="1"/>
    <col min="13" max="16384" width="8.85546875" style="48"/>
  </cols>
  <sheetData>
    <row r="1" spans="1:12" ht="61.5" hidden="1" customHeight="1">
      <c r="A1" s="165" t="s">
        <v>87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39.7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39.7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30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8829795</v>
      </c>
      <c r="C5" s="53">
        <v>4533318</v>
      </c>
      <c r="D5" s="53">
        <v>4296477</v>
      </c>
      <c r="E5" s="51">
        <f t="shared" ref="E5:E10" si="0">SUM(C5/B5)</f>
        <v>0.51341146651762581</v>
      </c>
      <c r="F5" s="51">
        <f t="shared" ref="F5:F10" si="1">SUM(D5/B5)</f>
        <v>0.48658853348237419</v>
      </c>
      <c r="G5" s="50">
        <v>2706266</v>
      </c>
      <c r="H5" s="50">
        <v>1406247</v>
      </c>
      <c r="I5" s="50">
        <v>1300019</v>
      </c>
      <c r="J5" s="51">
        <f t="shared" ref="J5:L10" si="2">SUM(G5/B5)</f>
        <v>0.30649250633791614</v>
      </c>
      <c r="K5" s="51">
        <f t="shared" si="2"/>
        <v>0.31020259333230099</v>
      </c>
      <c r="L5" s="51">
        <f t="shared" si="2"/>
        <v>0.30257790277941671</v>
      </c>
    </row>
    <row r="6" spans="1:12" hidden="1">
      <c r="A6" s="49" t="s">
        <v>10</v>
      </c>
      <c r="B6" s="53">
        <v>689990</v>
      </c>
      <c r="C6" s="53">
        <v>357355</v>
      </c>
      <c r="D6" s="53">
        <v>332635</v>
      </c>
      <c r="E6" s="51">
        <f t="shared" si="0"/>
        <v>0.5179133030913492</v>
      </c>
      <c r="F6" s="51">
        <f t="shared" si="1"/>
        <v>0.48208669690865086</v>
      </c>
      <c r="G6" s="50">
        <v>54186</v>
      </c>
      <c r="H6" s="50">
        <v>28866</v>
      </c>
      <c r="I6" s="50">
        <v>25320</v>
      </c>
      <c r="J6" s="51">
        <f t="shared" si="2"/>
        <v>7.8531572921346687E-2</v>
      </c>
      <c r="K6" s="51">
        <f t="shared" si="2"/>
        <v>8.0776818569769551E-2</v>
      </c>
      <c r="L6" s="51">
        <f t="shared" si="2"/>
        <v>7.611947029025809E-2</v>
      </c>
    </row>
    <row r="7" spans="1:12" hidden="1">
      <c r="A7" s="49" t="s">
        <v>11</v>
      </c>
      <c r="B7" s="53">
        <v>2284772</v>
      </c>
      <c r="C7" s="53">
        <v>1173761</v>
      </c>
      <c r="D7" s="53">
        <v>1111011</v>
      </c>
      <c r="E7" s="51">
        <f t="shared" si="0"/>
        <v>0.51373222360918291</v>
      </c>
      <c r="F7" s="51">
        <f t="shared" si="1"/>
        <v>0.48626777639081714</v>
      </c>
      <c r="G7" s="50">
        <v>331577</v>
      </c>
      <c r="H7" s="50">
        <v>175193</v>
      </c>
      <c r="I7" s="50">
        <v>156384</v>
      </c>
      <c r="J7" s="51">
        <f t="shared" si="2"/>
        <v>0.14512476518444728</v>
      </c>
      <c r="K7" s="51">
        <f t="shared" si="2"/>
        <v>0.1492578131323157</v>
      </c>
      <c r="L7" s="51">
        <f t="shared" si="2"/>
        <v>0.14075828232123713</v>
      </c>
    </row>
    <row r="8" spans="1:12" hidden="1">
      <c r="A8" s="49" t="s">
        <v>12</v>
      </c>
      <c r="B8" s="53">
        <v>3858906</v>
      </c>
      <c r="C8" s="53">
        <v>1978297</v>
      </c>
      <c r="D8" s="53">
        <v>1880609</v>
      </c>
      <c r="E8" s="51">
        <f t="shared" si="0"/>
        <v>0.5126574733875352</v>
      </c>
      <c r="F8" s="51">
        <f t="shared" si="1"/>
        <v>0.4873425266124648</v>
      </c>
      <c r="G8" s="50">
        <v>1522679</v>
      </c>
      <c r="H8" s="50">
        <v>788847</v>
      </c>
      <c r="I8" s="50">
        <v>733832</v>
      </c>
      <c r="J8" s="51">
        <f t="shared" si="2"/>
        <v>0.39458825895214861</v>
      </c>
      <c r="K8" s="51">
        <f t="shared" si="2"/>
        <v>0.39875054150109918</v>
      </c>
      <c r="L8" s="51">
        <f t="shared" si="2"/>
        <v>0.3902097671552141</v>
      </c>
    </row>
    <row r="9" spans="1:12" hidden="1">
      <c r="A9" s="49" t="s">
        <v>13</v>
      </c>
      <c r="B9" s="53">
        <v>1331616</v>
      </c>
      <c r="C9" s="53">
        <v>682908</v>
      </c>
      <c r="D9" s="53">
        <v>648708</v>
      </c>
      <c r="E9" s="51">
        <f t="shared" si="0"/>
        <v>0.51284153990339554</v>
      </c>
      <c r="F9" s="51">
        <f t="shared" si="1"/>
        <v>0.48715846009660441</v>
      </c>
      <c r="G9" s="50">
        <v>616849</v>
      </c>
      <c r="H9" s="50">
        <v>318662</v>
      </c>
      <c r="I9" s="50">
        <v>298187</v>
      </c>
      <c r="J9" s="51">
        <f t="shared" si="2"/>
        <v>0.4632333946122606</v>
      </c>
      <c r="K9" s="51">
        <f t="shared" si="2"/>
        <v>0.46662507980577178</v>
      </c>
      <c r="L9" s="51">
        <f t="shared" si="2"/>
        <v>0.45966289917805853</v>
      </c>
    </row>
    <row r="10" spans="1:12" hidden="1">
      <c r="A10" s="49" t="s">
        <v>14</v>
      </c>
      <c r="B10" s="53">
        <v>664511</v>
      </c>
      <c r="C10" s="53">
        <v>340997</v>
      </c>
      <c r="D10" s="53">
        <v>323514</v>
      </c>
      <c r="E10" s="51">
        <f t="shared" si="0"/>
        <v>0.51315478600053277</v>
      </c>
      <c r="F10" s="51">
        <f t="shared" si="1"/>
        <v>0.48684521399946729</v>
      </c>
      <c r="G10" s="50">
        <v>180975</v>
      </c>
      <c r="H10" s="50">
        <v>94679</v>
      </c>
      <c r="I10" s="50">
        <v>86296</v>
      </c>
      <c r="J10" s="51">
        <f t="shared" si="2"/>
        <v>0.2723431214833163</v>
      </c>
      <c r="K10" s="51">
        <f t="shared" si="2"/>
        <v>0.27765346909210342</v>
      </c>
      <c r="L10" s="51">
        <f t="shared" si="2"/>
        <v>0.26674579770890905</v>
      </c>
    </row>
    <row r="11" spans="1:12" hidden="1">
      <c r="A11" s="155" t="s">
        <v>88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</row>
    <row r="12" spans="1:12" hidden="1">
      <c r="A12" s="156" t="s">
        <v>74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</row>
    <row r="16" spans="1:12" ht="54" customHeight="1">
      <c r="A16" s="164" t="s">
        <v>89</v>
      </c>
      <c r="B16" s="164"/>
      <c r="C16" s="164"/>
      <c r="D16" s="164"/>
    </row>
    <row r="17" spans="1:4" ht="15">
      <c r="A17" s="158" t="s">
        <v>1</v>
      </c>
      <c r="B17" s="158" t="s">
        <v>83</v>
      </c>
      <c r="C17" s="158" t="s">
        <v>50</v>
      </c>
      <c r="D17" s="158"/>
    </row>
    <row r="18" spans="1:4" ht="33" customHeight="1">
      <c r="A18" s="160"/>
      <c r="B18" s="160"/>
      <c r="C18" s="70" t="s">
        <v>4</v>
      </c>
      <c r="D18" s="70" t="s">
        <v>5</v>
      </c>
    </row>
    <row r="19" spans="1:4" ht="15">
      <c r="A19" s="70" t="s">
        <v>80</v>
      </c>
      <c r="B19" s="71">
        <f>G5/B5*100</f>
        <v>30.649250633791613</v>
      </c>
      <c r="C19" s="71">
        <f>I5/G5*100</f>
        <v>48.037369571209929</v>
      </c>
      <c r="D19" s="71">
        <f>H5/G5*100</f>
        <v>51.962630428790078</v>
      </c>
    </row>
    <row r="20" spans="1:4" ht="15">
      <c r="A20" s="70" t="s">
        <v>10</v>
      </c>
      <c r="B20" s="71">
        <f t="shared" ref="B20:B24" si="3">G6/B6*100</f>
        <v>7.8531572921346688</v>
      </c>
      <c r="C20" s="71">
        <f t="shared" ref="C20:C24" si="4">I6/G6*100</f>
        <v>46.727937105525413</v>
      </c>
      <c r="D20" s="71">
        <f t="shared" ref="D20:D24" si="5">H6/G6*100</f>
        <v>53.272062894474594</v>
      </c>
    </row>
    <row r="21" spans="1:4" ht="15">
      <c r="A21" s="70" t="s">
        <v>11</v>
      </c>
      <c r="B21" s="71">
        <f t="shared" si="3"/>
        <v>14.512476518444728</v>
      </c>
      <c r="C21" s="71">
        <f t="shared" si="4"/>
        <v>47.163705564619981</v>
      </c>
      <c r="D21" s="71">
        <f t="shared" si="5"/>
        <v>52.836294435380019</v>
      </c>
    </row>
    <row r="22" spans="1:4" ht="15">
      <c r="A22" s="70" t="s">
        <v>12</v>
      </c>
      <c r="B22" s="71">
        <f t="shared" si="3"/>
        <v>39.458825895214858</v>
      </c>
      <c r="C22" s="71">
        <f t="shared" si="4"/>
        <v>48.193480044053935</v>
      </c>
      <c r="D22" s="71">
        <f t="shared" si="5"/>
        <v>51.806519955946065</v>
      </c>
    </row>
    <row r="23" spans="1:4" ht="15">
      <c r="A23" s="70" t="s">
        <v>13</v>
      </c>
      <c r="B23" s="71">
        <f t="shared" si="3"/>
        <v>46.323339461226062</v>
      </c>
      <c r="C23" s="71">
        <f t="shared" si="4"/>
        <v>48.340355581349733</v>
      </c>
      <c r="D23" s="71">
        <f t="shared" si="5"/>
        <v>51.659644418650274</v>
      </c>
    </row>
    <row r="24" spans="1:4" ht="15">
      <c r="A24" s="70" t="s">
        <v>14</v>
      </c>
      <c r="B24" s="71">
        <f t="shared" si="3"/>
        <v>27.234312148331629</v>
      </c>
      <c r="C24" s="71">
        <f t="shared" si="4"/>
        <v>47.683934245061472</v>
      </c>
      <c r="D24" s="71">
        <f t="shared" si="5"/>
        <v>52.316065754938521</v>
      </c>
    </row>
    <row r="25" spans="1:4" ht="14.45" customHeight="1">
      <c r="A25" s="134" t="s">
        <v>73</v>
      </c>
      <c r="B25" s="134"/>
      <c r="C25" s="134"/>
      <c r="D25" s="134"/>
    </row>
    <row r="26" spans="1:4" ht="14.45" customHeight="1">
      <c r="A26" s="135" t="s">
        <v>74</v>
      </c>
      <c r="B26" s="135"/>
      <c r="C26" s="135"/>
      <c r="D26" s="135"/>
    </row>
    <row r="27" spans="1:4">
      <c r="A27" s="73"/>
      <c r="B27" s="73"/>
      <c r="C27" s="73"/>
      <c r="D27" s="73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5:D25"/>
    <mergeCell ref="A26:D26"/>
    <mergeCell ref="I3:I4"/>
    <mergeCell ref="J3:L3"/>
    <mergeCell ref="A11:L11"/>
    <mergeCell ref="A12:L12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2A2B1-AFE2-495D-9B4E-7CEEBFF5BBA5}">
  <dimension ref="A2:L26"/>
  <sheetViews>
    <sheetView workbookViewId="0">
      <selection activeCell="A25" sqref="A25:D25"/>
    </sheetView>
  </sheetViews>
  <sheetFormatPr defaultColWidth="8.85546875" defaultRowHeight="14.45"/>
  <cols>
    <col min="1" max="1" width="40.7109375" style="48" customWidth="1"/>
    <col min="2" max="2" width="44.28515625" style="48" customWidth="1"/>
    <col min="3" max="3" width="20.7109375" style="48" customWidth="1"/>
    <col min="4" max="4" width="17.7109375" style="48" customWidth="1"/>
    <col min="5" max="5" width="20.7109375" style="48" customWidth="1"/>
    <col min="6" max="6" width="17.7109375" style="48" customWidth="1"/>
    <col min="7" max="7" width="19.7109375" style="48" customWidth="1"/>
    <col min="8" max="8" width="17.28515625" style="48" customWidth="1"/>
    <col min="9" max="9" width="15.28515625" style="48" customWidth="1"/>
    <col min="10" max="10" width="23.7109375" style="48" customWidth="1"/>
    <col min="11" max="11" width="17.28515625" style="48" customWidth="1"/>
    <col min="12" max="12" width="15.28515625" style="48" customWidth="1"/>
    <col min="13" max="16384" width="8.85546875" style="48"/>
  </cols>
  <sheetData>
    <row r="2" spans="1:12" ht="63" hidden="1" customHeight="1">
      <c r="A2" s="154" t="s">
        <v>90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12" ht="15" hidden="1" customHeight="1">
      <c r="A3" s="163" t="s">
        <v>1</v>
      </c>
      <c r="B3" s="150" t="s">
        <v>60</v>
      </c>
      <c r="C3" s="151"/>
      <c r="D3" s="151"/>
      <c r="E3" s="151"/>
      <c r="F3" s="151"/>
      <c r="G3" s="152" t="s">
        <v>61</v>
      </c>
      <c r="H3" s="153"/>
      <c r="I3" s="153"/>
      <c r="J3" s="153"/>
      <c r="K3" s="153"/>
      <c r="L3" s="153"/>
    </row>
    <row r="4" spans="1:12" ht="15" hidden="1" customHeight="1">
      <c r="A4" s="148"/>
      <c r="B4" s="154" t="s">
        <v>62</v>
      </c>
      <c r="C4" s="136" t="s">
        <v>5</v>
      </c>
      <c r="D4" s="136" t="s">
        <v>4</v>
      </c>
      <c r="E4" s="154" t="s">
        <v>50</v>
      </c>
      <c r="F4" s="154"/>
      <c r="G4" s="154" t="s">
        <v>62</v>
      </c>
      <c r="H4" s="136" t="s">
        <v>5</v>
      </c>
      <c r="I4" s="136" t="s">
        <v>4</v>
      </c>
      <c r="J4" s="137" t="s">
        <v>50</v>
      </c>
      <c r="K4" s="137"/>
      <c r="L4" s="137"/>
    </row>
    <row r="5" spans="1:12" ht="24.75" hidden="1" customHeight="1">
      <c r="A5" s="149"/>
      <c r="B5" s="154"/>
      <c r="C5" s="137"/>
      <c r="D5" s="137"/>
      <c r="E5" s="49" t="s">
        <v>5</v>
      </c>
      <c r="F5" s="49" t="s">
        <v>4</v>
      </c>
      <c r="G5" s="154"/>
      <c r="H5" s="137"/>
      <c r="I5" s="137"/>
      <c r="J5" s="49" t="s">
        <v>63</v>
      </c>
      <c r="K5" s="49" t="s">
        <v>64</v>
      </c>
      <c r="L5" s="49" t="s">
        <v>65</v>
      </c>
    </row>
    <row r="6" spans="1:12" ht="15" hidden="1" customHeight="1">
      <c r="A6" s="49" t="s">
        <v>80</v>
      </c>
      <c r="B6" s="53">
        <v>26452228</v>
      </c>
      <c r="C6" s="53">
        <v>13651918</v>
      </c>
      <c r="D6" s="53">
        <v>12800310</v>
      </c>
      <c r="E6" s="51">
        <f t="shared" ref="E6:E11" si="0">SUM(C6/B6)</f>
        <v>0.51609709397635617</v>
      </c>
      <c r="F6" s="51">
        <f t="shared" ref="F6:F11" si="1">SUM(D6/B6)</f>
        <v>0.48390290602364383</v>
      </c>
      <c r="G6" s="50">
        <v>3300905</v>
      </c>
      <c r="H6" s="50">
        <v>1755188</v>
      </c>
      <c r="I6" s="50">
        <v>1545717</v>
      </c>
      <c r="J6" s="52">
        <f t="shared" ref="J6:L11" si="2">SUM(G6/B6)</f>
        <v>0.12478740921180628</v>
      </c>
      <c r="K6" s="52">
        <f t="shared" si="2"/>
        <v>0.12856713613427798</v>
      </c>
      <c r="L6" s="52">
        <f t="shared" si="2"/>
        <v>0.12075621606039229</v>
      </c>
    </row>
    <row r="7" spans="1:12" hidden="1">
      <c r="A7" s="49" t="s">
        <v>10</v>
      </c>
      <c r="B7" s="53">
        <v>2915590</v>
      </c>
      <c r="C7" s="53">
        <v>1519369</v>
      </c>
      <c r="D7" s="53">
        <v>1396221</v>
      </c>
      <c r="E7" s="51">
        <f t="shared" si="0"/>
        <v>0.52111888159857866</v>
      </c>
      <c r="F7" s="51">
        <f t="shared" si="1"/>
        <v>0.47888111840142134</v>
      </c>
      <c r="G7" s="50">
        <v>206592</v>
      </c>
      <c r="H7" s="50">
        <v>115999</v>
      </c>
      <c r="I7" s="50">
        <v>90593</v>
      </c>
      <c r="J7" s="52">
        <f t="shared" si="2"/>
        <v>7.0857699470776067E-2</v>
      </c>
      <c r="K7" s="52">
        <f t="shared" si="2"/>
        <v>7.6346825557188538E-2</v>
      </c>
      <c r="L7" s="52">
        <f t="shared" si="2"/>
        <v>6.4884427322035698E-2</v>
      </c>
    </row>
    <row r="8" spans="1:12" hidden="1">
      <c r="A8" s="49" t="s">
        <v>11</v>
      </c>
      <c r="B8" s="53">
        <v>7597217</v>
      </c>
      <c r="C8" s="53">
        <v>3950222</v>
      </c>
      <c r="D8" s="53">
        <v>3646995</v>
      </c>
      <c r="E8" s="51">
        <f t="shared" si="0"/>
        <v>0.5199564524746364</v>
      </c>
      <c r="F8" s="51">
        <f t="shared" si="1"/>
        <v>0.48004354752536355</v>
      </c>
      <c r="G8" s="50">
        <v>1361007</v>
      </c>
      <c r="H8" s="50">
        <v>728987</v>
      </c>
      <c r="I8" s="50">
        <v>632020</v>
      </c>
      <c r="J8" s="52">
        <f t="shared" si="2"/>
        <v>0.17914546866306438</v>
      </c>
      <c r="K8" s="52">
        <f t="shared" si="2"/>
        <v>0.18454329908546913</v>
      </c>
      <c r="L8" s="52">
        <f t="shared" si="2"/>
        <v>0.17329883918129857</v>
      </c>
    </row>
    <row r="9" spans="1:12" hidden="1">
      <c r="A9" s="49" t="s">
        <v>12</v>
      </c>
      <c r="B9" s="53">
        <v>10250077</v>
      </c>
      <c r="C9" s="53">
        <v>5260121</v>
      </c>
      <c r="D9" s="53">
        <v>4989956</v>
      </c>
      <c r="E9" s="51">
        <f t="shared" si="0"/>
        <v>0.51317868148697809</v>
      </c>
      <c r="F9" s="51">
        <f t="shared" si="1"/>
        <v>0.48682131851302191</v>
      </c>
      <c r="G9" s="50">
        <v>1326477</v>
      </c>
      <c r="H9" s="50">
        <v>693201</v>
      </c>
      <c r="I9" s="50">
        <v>633276</v>
      </c>
      <c r="J9" s="52">
        <f t="shared" si="2"/>
        <v>0.1294114180800788</v>
      </c>
      <c r="K9" s="52">
        <f t="shared" si="2"/>
        <v>0.13178423081902488</v>
      </c>
      <c r="L9" s="52">
        <f t="shared" si="2"/>
        <v>0.12691013708337309</v>
      </c>
    </row>
    <row r="10" spans="1:12" hidden="1">
      <c r="A10" s="49" t="s">
        <v>13</v>
      </c>
      <c r="B10" s="53">
        <v>3566859</v>
      </c>
      <c r="C10" s="53">
        <v>1833675</v>
      </c>
      <c r="D10" s="53">
        <v>1733184</v>
      </c>
      <c r="E10" s="51">
        <f t="shared" si="0"/>
        <v>0.51408676373246043</v>
      </c>
      <c r="F10" s="51">
        <f t="shared" si="1"/>
        <v>0.48591323626753957</v>
      </c>
      <c r="G10" s="50">
        <v>249371</v>
      </c>
      <c r="H10" s="50">
        <v>132477</v>
      </c>
      <c r="I10" s="50">
        <v>116894</v>
      </c>
      <c r="J10" s="52">
        <f t="shared" si="2"/>
        <v>6.9913332710936985E-2</v>
      </c>
      <c r="K10" s="52">
        <f t="shared" si="2"/>
        <v>7.2246717657163895E-2</v>
      </c>
      <c r="L10" s="52">
        <f t="shared" si="2"/>
        <v>6.7444656770429448E-2</v>
      </c>
    </row>
    <row r="11" spans="1:12" hidden="1">
      <c r="A11" s="49" t="s">
        <v>14</v>
      </c>
      <c r="B11" s="53">
        <v>2122485</v>
      </c>
      <c r="C11" s="53">
        <v>1088531</v>
      </c>
      <c r="D11" s="53">
        <v>1033954</v>
      </c>
      <c r="E11" s="51">
        <f t="shared" si="0"/>
        <v>0.51285686353496018</v>
      </c>
      <c r="F11" s="51">
        <f t="shared" si="1"/>
        <v>0.48714313646503982</v>
      </c>
      <c r="G11" s="50">
        <v>157458</v>
      </c>
      <c r="H11" s="50">
        <v>84524</v>
      </c>
      <c r="I11" s="50">
        <v>72934</v>
      </c>
      <c r="J11" s="52">
        <f t="shared" si="2"/>
        <v>7.4185683291047994E-2</v>
      </c>
      <c r="K11" s="52">
        <f t="shared" si="2"/>
        <v>7.7649602997066691E-2</v>
      </c>
      <c r="L11" s="52">
        <f t="shared" si="2"/>
        <v>7.0538921460722617E-2</v>
      </c>
    </row>
    <row r="12" spans="1:12" hidden="1">
      <c r="A12" s="167" t="s">
        <v>91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</row>
    <row r="13" spans="1:12" hidden="1">
      <c r="A13" s="167" t="s">
        <v>70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</row>
    <row r="16" spans="1:12" ht="38.25" customHeight="1">
      <c r="A16" s="160" t="s">
        <v>92</v>
      </c>
      <c r="B16" s="160"/>
      <c r="C16" s="160"/>
      <c r="D16" s="160"/>
    </row>
    <row r="17" spans="1:4" ht="15">
      <c r="A17" s="160" t="s">
        <v>1</v>
      </c>
      <c r="B17" s="160" t="s">
        <v>93</v>
      </c>
      <c r="C17" s="160" t="s">
        <v>50</v>
      </c>
      <c r="D17" s="160"/>
    </row>
    <row r="18" spans="1:4" ht="15">
      <c r="A18" s="160"/>
      <c r="B18" s="160"/>
      <c r="C18" s="70" t="s">
        <v>4</v>
      </c>
      <c r="D18" s="70" t="s">
        <v>5</v>
      </c>
    </row>
    <row r="19" spans="1:4" ht="15">
      <c r="A19" s="70" t="s">
        <v>80</v>
      </c>
      <c r="B19" s="71">
        <f>G6/B6*100</f>
        <v>12.478740921180629</v>
      </c>
      <c r="C19" s="71">
        <f>I6/G6*100</f>
        <v>46.827067122501255</v>
      </c>
      <c r="D19" s="71">
        <f>H6/G6*100</f>
        <v>53.172932877498745</v>
      </c>
    </row>
    <row r="20" spans="1:4" ht="15">
      <c r="A20" s="70" t="s">
        <v>10</v>
      </c>
      <c r="B20" s="71">
        <f t="shared" ref="B20:B24" si="3">G7/B7*100</f>
        <v>7.0857699470776065</v>
      </c>
      <c r="C20" s="71">
        <f t="shared" ref="C20:C24" si="4">I7/G7*100</f>
        <v>43.851165582403965</v>
      </c>
      <c r="D20" s="71">
        <f t="shared" ref="D20:D24" si="5">H7/G7*100</f>
        <v>56.148834417596035</v>
      </c>
    </row>
    <row r="21" spans="1:4" ht="15">
      <c r="A21" s="70" t="s">
        <v>11</v>
      </c>
      <c r="B21" s="71">
        <f t="shared" si="3"/>
        <v>17.914546866306438</v>
      </c>
      <c r="C21" s="71">
        <f t="shared" si="4"/>
        <v>46.437674457221753</v>
      </c>
      <c r="D21" s="71">
        <f t="shared" si="5"/>
        <v>53.562325542778254</v>
      </c>
    </row>
    <row r="22" spans="1:4" ht="15">
      <c r="A22" s="70" t="s">
        <v>12</v>
      </c>
      <c r="B22" s="71">
        <f t="shared" si="3"/>
        <v>12.941141808007881</v>
      </c>
      <c r="C22" s="71">
        <f t="shared" si="4"/>
        <v>47.741197171153367</v>
      </c>
      <c r="D22" s="71">
        <f t="shared" si="5"/>
        <v>52.25880282884664</v>
      </c>
    </row>
    <row r="23" spans="1:4" ht="15">
      <c r="A23" s="70" t="s">
        <v>13</v>
      </c>
      <c r="B23" s="71">
        <f t="shared" si="3"/>
        <v>6.9913332710936986</v>
      </c>
      <c r="C23" s="71">
        <f t="shared" si="4"/>
        <v>46.875538855761093</v>
      </c>
      <c r="D23" s="71">
        <f t="shared" si="5"/>
        <v>53.124461144238907</v>
      </c>
    </row>
    <row r="24" spans="1:4" ht="15">
      <c r="A24" s="70" t="s">
        <v>14</v>
      </c>
      <c r="B24" s="71">
        <f t="shared" si="3"/>
        <v>7.418568329104799</v>
      </c>
      <c r="C24" s="71">
        <f t="shared" si="4"/>
        <v>46.319653494900223</v>
      </c>
      <c r="D24" s="71">
        <f t="shared" si="5"/>
        <v>53.680346505099777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35" t="s">
        <v>74</v>
      </c>
      <c r="B26" s="135"/>
      <c r="C26" s="135"/>
      <c r="D26" s="135"/>
    </row>
  </sheetData>
  <mergeCells count="20">
    <mergeCell ref="A2:L2"/>
    <mergeCell ref="A3:A5"/>
    <mergeCell ref="B3:F3"/>
    <mergeCell ref="G3:L3"/>
    <mergeCell ref="B4:B5"/>
    <mergeCell ref="C4:C5"/>
    <mergeCell ref="D4:D5"/>
    <mergeCell ref="E4:F4"/>
    <mergeCell ref="G4:G5"/>
    <mergeCell ref="H4:H5"/>
    <mergeCell ref="A25:D25"/>
    <mergeCell ref="A26:D26"/>
    <mergeCell ref="I4:I5"/>
    <mergeCell ref="J4:L4"/>
    <mergeCell ref="A12:K12"/>
    <mergeCell ref="A13:K13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0827E-5546-4A57-A2D9-52958F0A7F0F}">
  <dimension ref="A1:L27"/>
  <sheetViews>
    <sheetView topLeftCell="A14" workbookViewId="0">
      <selection activeCell="A24" sqref="A24:D24"/>
    </sheetView>
  </sheetViews>
  <sheetFormatPr defaultColWidth="8.85546875" defaultRowHeight="14.45"/>
  <cols>
    <col min="1" max="1" width="39.28515625" style="48" customWidth="1"/>
    <col min="2" max="2" width="45.5703125" style="48" customWidth="1"/>
    <col min="3" max="3" width="20.5703125" style="48" customWidth="1"/>
    <col min="4" max="4" width="18" style="48" customWidth="1"/>
    <col min="5" max="5" width="20.28515625" style="48" customWidth="1"/>
    <col min="6" max="6" width="15.42578125" style="48" customWidth="1"/>
    <col min="7" max="7" width="16" style="48" customWidth="1"/>
    <col min="8" max="8" width="16.28515625" style="48" customWidth="1"/>
    <col min="9" max="9" width="18" style="48" customWidth="1"/>
    <col min="10" max="10" width="25.7109375" style="48" customWidth="1"/>
    <col min="11" max="11" width="16.28515625" style="48" customWidth="1"/>
    <col min="12" max="12" width="18" style="48" customWidth="1"/>
    <col min="13" max="16384" width="8.85546875" style="48"/>
  </cols>
  <sheetData>
    <row r="1" spans="1:12" ht="73.5" hidden="1" customHeight="1">
      <c r="A1" s="154" t="s">
        <v>94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24.7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t="15" hidden="1" customHeight="1">
      <c r="A5" s="49" t="s">
        <v>80</v>
      </c>
      <c r="B5" s="53">
        <v>26515601</v>
      </c>
      <c r="C5" s="53">
        <v>13684229</v>
      </c>
      <c r="D5" s="53">
        <v>12831372</v>
      </c>
      <c r="E5" s="51">
        <f t="shared" ref="E5:E10" si="0">SUM(C5/B5)</f>
        <v>0.51608217366070641</v>
      </c>
      <c r="F5" s="51">
        <f t="shared" ref="F5:F10" si="1">SUM(D5/B5)</f>
        <v>0.48391782633929359</v>
      </c>
      <c r="G5" s="50">
        <v>2547387</v>
      </c>
      <c r="H5" s="50">
        <v>1354062</v>
      </c>
      <c r="I5" s="50">
        <v>1193325</v>
      </c>
      <c r="J5" s="52">
        <f t="shared" ref="J5:L10" si="2">SUM(G5/B5)</f>
        <v>9.6071252542984029E-2</v>
      </c>
      <c r="K5" s="52">
        <f t="shared" si="2"/>
        <v>9.8950551032140718E-2</v>
      </c>
      <c r="L5" s="52">
        <f t="shared" si="2"/>
        <v>9.3000577023252068E-2</v>
      </c>
    </row>
    <row r="6" spans="1:12" ht="15" hidden="1" customHeight="1">
      <c r="A6" s="49" t="s">
        <v>10</v>
      </c>
      <c r="B6" s="53">
        <v>2955281</v>
      </c>
      <c r="C6" s="53">
        <v>1540611</v>
      </c>
      <c r="D6" s="53">
        <v>1414670</v>
      </c>
      <c r="E6" s="51">
        <f t="shared" si="0"/>
        <v>0.52130778765200336</v>
      </c>
      <c r="F6" s="51">
        <f t="shared" si="1"/>
        <v>0.47869221234799669</v>
      </c>
      <c r="G6" s="50">
        <v>158920</v>
      </c>
      <c r="H6" s="50">
        <v>88778</v>
      </c>
      <c r="I6" s="50">
        <v>70142</v>
      </c>
      <c r="J6" s="52">
        <f t="shared" si="2"/>
        <v>5.3774920219092533E-2</v>
      </c>
      <c r="K6" s="52">
        <f t="shared" si="2"/>
        <v>5.7625188967234425E-2</v>
      </c>
      <c r="L6" s="52">
        <f t="shared" si="2"/>
        <v>4.9581881286801868E-2</v>
      </c>
    </row>
    <row r="7" spans="1:12" hidden="1">
      <c r="A7" s="49" t="s">
        <v>11</v>
      </c>
      <c r="B7" s="53">
        <v>7698779</v>
      </c>
      <c r="C7" s="53">
        <v>3999916</v>
      </c>
      <c r="D7" s="53">
        <v>3698863</v>
      </c>
      <c r="E7" s="51">
        <f t="shared" si="0"/>
        <v>0.51955199649191119</v>
      </c>
      <c r="F7" s="51">
        <f t="shared" si="1"/>
        <v>0.48044800350808875</v>
      </c>
      <c r="G7" s="50">
        <v>1043270</v>
      </c>
      <c r="H7" s="50">
        <v>557560</v>
      </c>
      <c r="I7" s="50">
        <v>485710</v>
      </c>
      <c r="J7" s="52">
        <f t="shared" si="2"/>
        <v>0.1355110985780992</v>
      </c>
      <c r="K7" s="52">
        <f t="shared" si="2"/>
        <v>0.13939292725147229</v>
      </c>
      <c r="L7" s="52">
        <f t="shared" si="2"/>
        <v>0.13131332520290695</v>
      </c>
    </row>
    <row r="8" spans="1:12" hidden="1">
      <c r="A8" s="49" t="s">
        <v>12</v>
      </c>
      <c r="B8" s="53">
        <v>10252321</v>
      </c>
      <c r="C8" s="53">
        <v>5263532</v>
      </c>
      <c r="D8" s="53">
        <v>4988789</v>
      </c>
      <c r="E8" s="51">
        <f t="shared" si="0"/>
        <v>0.51339906349011122</v>
      </c>
      <c r="F8" s="51">
        <f t="shared" si="1"/>
        <v>0.48660093650988884</v>
      </c>
      <c r="G8" s="50">
        <v>1036225</v>
      </c>
      <c r="H8" s="50">
        <v>541837</v>
      </c>
      <c r="I8" s="50">
        <v>494388</v>
      </c>
      <c r="J8" s="52">
        <f t="shared" si="2"/>
        <v>0.10107223525287591</v>
      </c>
      <c r="K8" s="52">
        <f t="shared" si="2"/>
        <v>0.10294171290304685</v>
      </c>
      <c r="L8" s="52">
        <f t="shared" si="2"/>
        <v>9.909980157509167E-2</v>
      </c>
    </row>
    <row r="9" spans="1:12" hidden="1">
      <c r="A9" s="49" t="s">
        <v>13</v>
      </c>
      <c r="B9" s="53">
        <v>3506528</v>
      </c>
      <c r="C9" s="53">
        <v>1802077</v>
      </c>
      <c r="D9" s="53">
        <v>1704451</v>
      </c>
      <c r="E9" s="51">
        <f t="shared" si="0"/>
        <v>0.51392060750691282</v>
      </c>
      <c r="F9" s="51">
        <f t="shared" si="1"/>
        <v>0.48607939249308718</v>
      </c>
      <c r="G9" s="50">
        <v>187806</v>
      </c>
      <c r="H9" s="50">
        <v>100277</v>
      </c>
      <c r="I9" s="50">
        <v>87529</v>
      </c>
      <c r="J9" s="52">
        <f t="shared" si="2"/>
        <v>5.3558962027395761E-2</v>
      </c>
      <c r="K9" s="52">
        <f t="shared" si="2"/>
        <v>5.5645236024875741E-2</v>
      </c>
      <c r="L9" s="52">
        <f t="shared" si="2"/>
        <v>5.135319231823033E-2</v>
      </c>
    </row>
    <row r="10" spans="1:12" hidden="1">
      <c r="A10" s="49" t="s">
        <v>14</v>
      </c>
      <c r="B10" s="53">
        <v>2102692</v>
      </c>
      <c r="C10" s="53">
        <v>1078093</v>
      </c>
      <c r="D10" s="53">
        <v>1024599</v>
      </c>
      <c r="E10" s="51">
        <f t="shared" si="0"/>
        <v>0.51272036037612734</v>
      </c>
      <c r="F10" s="51">
        <f t="shared" si="1"/>
        <v>0.48727963962387266</v>
      </c>
      <c r="G10" s="50">
        <v>121166</v>
      </c>
      <c r="H10" s="50">
        <v>65610</v>
      </c>
      <c r="I10" s="50">
        <v>55556</v>
      </c>
      <c r="J10" s="52">
        <f t="shared" si="2"/>
        <v>5.7624226467785103E-2</v>
      </c>
      <c r="K10" s="52">
        <f t="shared" si="2"/>
        <v>6.0857458493840513E-2</v>
      </c>
      <c r="L10" s="52">
        <f t="shared" si="2"/>
        <v>5.4222188387847342E-2</v>
      </c>
    </row>
    <row r="11" spans="1:12" hidden="1">
      <c r="A11" s="167" t="s">
        <v>95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</row>
    <row r="12" spans="1:12" hidden="1">
      <c r="A12" s="167" t="s">
        <v>70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</row>
    <row r="15" spans="1:12" ht="42" customHeight="1">
      <c r="A15" s="160" t="s">
        <v>96</v>
      </c>
      <c r="B15" s="160"/>
      <c r="C15" s="160"/>
      <c r="D15" s="160"/>
    </row>
    <row r="16" spans="1:12" ht="15">
      <c r="A16" s="160" t="s">
        <v>1</v>
      </c>
      <c r="B16" s="160" t="s">
        <v>93</v>
      </c>
      <c r="C16" s="160" t="s">
        <v>50</v>
      </c>
      <c r="D16" s="160"/>
    </row>
    <row r="17" spans="1:6" ht="15">
      <c r="A17" s="160"/>
      <c r="B17" s="160"/>
      <c r="C17" s="70" t="s">
        <v>4</v>
      </c>
      <c r="D17" s="70" t="s">
        <v>5</v>
      </c>
    </row>
    <row r="18" spans="1:6" ht="15">
      <c r="A18" s="70" t="s">
        <v>80</v>
      </c>
      <c r="B18" s="71">
        <f>G5/B5*100</f>
        <v>9.6071252542984027</v>
      </c>
      <c r="C18" s="71">
        <f>I5/G5*100</f>
        <v>46.845061233334398</v>
      </c>
      <c r="D18" s="71">
        <f>H5/G5*100</f>
        <v>53.154938766665602</v>
      </c>
    </row>
    <row r="19" spans="1:6" ht="15">
      <c r="A19" s="70" t="s">
        <v>10</v>
      </c>
      <c r="B19" s="71">
        <f t="shared" ref="B19:B23" si="3">G6/B6*100</f>
        <v>5.3774920219092532</v>
      </c>
      <c r="C19" s="71">
        <f t="shared" ref="C19:C23" si="4">I6/G6*100</f>
        <v>44.136672539642582</v>
      </c>
      <c r="D19" s="71">
        <f t="shared" ref="D19:D23" si="5">H6/G6*100</f>
        <v>55.863327460357418</v>
      </c>
    </row>
    <row r="20" spans="1:6" ht="15">
      <c r="A20" s="70" t="s">
        <v>11</v>
      </c>
      <c r="B20" s="71">
        <f t="shared" si="3"/>
        <v>13.551109857809921</v>
      </c>
      <c r="C20" s="71">
        <f t="shared" si="4"/>
        <v>46.556500234838538</v>
      </c>
      <c r="D20" s="71">
        <f t="shared" si="5"/>
        <v>53.443499765161462</v>
      </c>
    </row>
    <row r="21" spans="1:6" ht="15">
      <c r="A21" s="70" t="s">
        <v>12</v>
      </c>
      <c r="B21" s="71">
        <f t="shared" si="3"/>
        <v>10.107223525287591</v>
      </c>
      <c r="C21" s="71">
        <f t="shared" si="4"/>
        <v>47.710487587155299</v>
      </c>
      <c r="D21" s="71">
        <f t="shared" si="5"/>
        <v>52.289512412844694</v>
      </c>
    </row>
    <row r="22" spans="1:6" ht="15">
      <c r="A22" s="70" t="s">
        <v>13</v>
      </c>
      <c r="B22" s="71">
        <f t="shared" si="3"/>
        <v>5.3558962027395758</v>
      </c>
      <c r="C22" s="71">
        <f t="shared" si="4"/>
        <v>46.606072223464636</v>
      </c>
      <c r="D22" s="71">
        <f t="shared" si="5"/>
        <v>53.393927776535364</v>
      </c>
    </row>
    <row r="23" spans="1:6" ht="15">
      <c r="A23" s="70" t="s">
        <v>14</v>
      </c>
      <c r="B23" s="71">
        <f t="shared" si="3"/>
        <v>5.7624226467785107</v>
      </c>
      <c r="C23" s="71">
        <f t="shared" si="4"/>
        <v>45.85114636119043</v>
      </c>
      <c r="D23" s="71">
        <f t="shared" si="5"/>
        <v>54.14885363880957</v>
      </c>
    </row>
    <row r="24" spans="1:6" ht="14.45" customHeight="1">
      <c r="A24" s="134" t="s">
        <v>73</v>
      </c>
      <c r="B24" s="134"/>
      <c r="C24" s="134"/>
      <c r="D24" s="134"/>
    </row>
    <row r="25" spans="1:6">
      <c r="A25" s="135" t="s">
        <v>74</v>
      </c>
      <c r="B25" s="135"/>
      <c r="C25" s="135"/>
      <c r="D25" s="135"/>
    </row>
    <row r="27" spans="1:6">
      <c r="D27" s="54"/>
      <c r="F27" s="54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4:D24"/>
    <mergeCell ref="A25:D25"/>
    <mergeCell ref="I3:I4"/>
    <mergeCell ref="J3:L3"/>
    <mergeCell ref="A11:K11"/>
    <mergeCell ref="A12:K12"/>
    <mergeCell ref="A15:D15"/>
    <mergeCell ref="A16:A17"/>
    <mergeCell ref="B16:B17"/>
    <mergeCell ref="C16:D1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7F1A1-5F68-4B67-88D8-B8D48CB744D2}">
  <dimension ref="A1:L26"/>
  <sheetViews>
    <sheetView topLeftCell="A14" workbookViewId="0">
      <selection activeCell="A24" sqref="A24:D24"/>
    </sheetView>
  </sheetViews>
  <sheetFormatPr defaultColWidth="8.85546875" defaultRowHeight="14.45"/>
  <cols>
    <col min="1" max="1" width="33.42578125" style="48" customWidth="1"/>
    <col min="2" max="2" width="44.7109375" style="48" customWidth="1"/>
    <col min="3" max="4" width="22.7109375" style="48" customWidth="1"/>
    <col min="5" max="5" width="17" style="48" customWidth="1"/>
    <col min="6" max="6" width="20.42578125" style="48" customWidth="1"/>
    <col min="7" max="7" width="19.42578125" style="48" customWidth="1"/>
    <col min="8" max="8" width="15.7109375" style="48" customWidth="1"/>
    <col min="9" max="9" width="14.42578125" style="48" customWidth="1"/>
    <col min="10" max="10" width="19.42578125" style="48" customWidth="1"/>
    <col min="11" max="11" width="15.7109375" style="48" customWidth="1"/>
    <col min="12" max="12" width="14.42578125" style="48" customWidth="1"/>
    <col min="13" max="16384" width="8.85546875" style="48"/>
  </cols>
  <sheetData>
    <row r="1" spans="1:12" ht="59.25" hidden="1" customHeight="1">
      <c r="A1" s="154" t="s">
        <v>97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24.7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26718830</v>
      </c>
      <c r="C5" s="53">
        <v>13794997</v>
      </c>
      <c r="D5" s="53">
        <v>12923833</v>
      </c>
      <c r="E5" s="51">
        <f t="shared" ref="E5:E10" si="0">SUM(C5/B5)</f>
        <v>0.51630243539855603</v>
      </c>
      <c r="F5" s="51">
        <f t="shared" ref="F5:F10" si="1">SUM(D5/B5)</f>
        <v>0.48369756460144397</v>
      </c>
      <c r="G5" s="50">
        <v>2133897</v>
      </c>
      <c r="H5" s="50">
        <v>1138673</v>
      </c>
      <c r="I5" s="50">
        <v>995224</v>
      </c>
      <c r="J5" s="52">
        <f t="shared" ref="J5:L10" si="2">SUM(G5/B5)</f>
        <v>7.9864911749503997E-2</v>
      </c>
      <c r="K5" s="52">
        <f t="shared" si="2"/>
        <v>8.2542460864616349E-2</v>
      </c>
      <c r="L5" s="52">
        <f t="shared" si="2"/>
        <v>7.7006875591784568E-2</v>
      </c>
    </row>
    <row r="6" spans="1:12" hidden="1">
      <c r="A6" s="49" t="s">
        <v>10</v>
      </c>
      <c r="B6" s="53">
        <v>2978206</v>
      </c>
      <c r="C6" s="53">
        <v>1550315</v>
      </c>
      <c r="D6" s="53">
        <v>1427891</v>
      </c>
      <c r="E6" s="51">
        <f t="shared" si="0"/>
        <v>0.52055331296760532</v>
      </c>
      <c r="F6" s="51">
        <f t="shared" si="1"/>
        <v>0.47944668703239468</v>
      </c>
      <c r="G6" s="50">
        <v>139224</v>
      </c>
      <c r="H6" s="50">
        <v>77717</v>
      </c>
      <c r="I6" s="50">
        <v>61507</v>
      </c>
      <c r="J6" s="52">
        <f t="shared" si="2"/>
        <v>4.6747605773408557E-2</v>
      </c>
      <c r="K6" s="52">
        <f t="shared" si="2"/>
        <v>5.0129812328462281E-2</v>
      </c>
      <c r="L6" s="52">
        <f t="shared" si="2"/>
        <v>4.3075416821031859E-2</v>
      </c>
    </row>
    <row r="7" spans="1:12" hidden="1">
      <c r="A7" s="49" t="s">
        <v>11</v>
      </c>
      <c r="B7" s="53">
        <v>7736717</v>
      </c>
      <c r="C7" s="53">
        <v>4016050</v>
      </c>
      <c r="D7" s="53">
        <v>3720667</v>
      </c>
      <c r="E7" s="51">
        <f t="shared" si="0"/>
        <v>0.51908968623254537</v>
      </c>
      <c r="F7" s="51">
        <f t="shared" si="1"/>
        <v>0.48091031376745458</v>
      </c>
      <c r="G7" s="50">
        <v>787129</v>
      </c>
      <c r="H7" s="50">
        <v>422500</v>
      </c>
      <c r="I7" s="50">
        <v>364629</v>
      </c>
      <c r="J7" s="52">
        <f t="shared" si="2"/>
        <v>0.10173940703789476</v>
      </c>
      <c r="K7" s="52">
        <f t="shared" si="2"/>
        <v>0.10520287347020083</v>
      </c>
      <c r="L7" s="52">
        <f t="shared" si="2"/>
        <v>9.8000976706595883E-2</v>
      </c>
    </row>
    <row r="8" spans="1:12" hidden="1">
      <c r="A8" s="49" t="s">
        <v>12</v>
      </c>
      <c r="B8" s="53">
        <v>10346173</v>
      </c>
      <c r="C8" s="53">
        <v>5318338</v>
      </c>
      <c r="D8" s="53">
        <v>5027835</v>
      </c>
      <c r="E8" s="51">
        <f t="shared" si="0"/>
        <v>0.51403915244796317</v>
      </c>
      <c r="F8" s="51">
        <f t="shared" si="1"/>
        <v>0.48596084755203689</v>
      </c>
      <c r="G8" s="50">
        <v>875819</v>
      </c>
      <c r="H8" s="50">
        <v>461329</v>
      </c>
      <c r="I8" s="50">
        <v>414490</v>
      </c>
      <c r="J8" s="52">
        <f t="shared" si="2"/>
        <v>8.4651493842215861E-2</v>
      </c>
      <c r="K8" s="52">
        <f t="shared" si="2"/>
        <v>8.6743076502471261E-2</v>
      </c>
      <c r="L8" s="52">
        <f t="shared" si="2"/>
        <v>8.2439061743275185E-2</v>
      </c>
    </row>
    <row r="9" spans="1:12" hidden="1">
      <c r="A9" s="49" t="s">
        <v>13</v>
      </c>
      <c r="B9" s="53">
        <v>3553679</v>
      </c>
      <c r="C9" s="53">
        <v>1829594</v>
      </c>
      <c r="D9" s="53">
        <v>1724085</v>
      </c>
      <c r="E9" s="51">
        <f t="shared" si="0"/>
        <v>0.5148450380577424</v>
      </c>
      <c r="F9" s="51">
        <f t="shared" si="1"/>
        <v>0.4851549619422576</v>
      </c>
      <c r="G9" s="50">
        <v>209072</v>
      </c>
      <c r="H9" s="50">
        <v>110788</v>
      </c>
      <c r="I9" s="50">
        <v>98284</v>
      </c>
      <c r="J9" s="52">
        <f t="shared" si="2"/>
        <v>5.8832550717158191E-2</v>
      </c>
      <c r="K9" s="52">
        <f t="shared" si="2"/>
        <v>6.0553324945315734E-2</v>
      </c>
      <c r="L9" s="52">
        <f t="shared" si="2"/>
        <v>5.700647009863203E-2</v>
      </c>
    </row>
    <row r="10" spans="1:12" hidden="1">
      <c r="A10" s="49" t="s">
        <v>14</v>
      </c>
      <c r="B10" s="53">
        <v>2104055</v>
      </c>
      <c r="C10" s="53">
        <v>1080700</v>
      </c>
      <c r="D10" s="53">
        <v>1023355</v>
      </c>
      <c r="E10" s="51">
        <f t="shared" si="0"/>
        <v>0.51362725784259444</v>
      </c>
      <c r="F10" s="51">
        <f t="shared" si="1"/>
        <v>0.48637274215740556</v>
      </c>
      <c r="G10" s="50">
        <v>122653</v>
      </c>
      <c r="H10" s="50">
        <v>66339</v>
      </c>
      <c r="I10" s="50">
        <v>56314</v>
      </c>
      <c r="J10" s="52">
        <f t="shared" si="2"/>
        <v>5.8293628255915365E-2</v>
      </c>
      <c r="K10" s="52">
        <f t="shared" si="2"/>
        <v>6.1385213287683905E-2</v>
      </c>
      <c r="L10" s="52">
        <f t="shared" si="2"/>
        <v>5.5028802321774949E-2</v>
      </c>
    </row>
    <row r="11" spans="1:12" hidden="1">
      <c r="A11" s="167" t="s">
        <v>98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</row>
    <row r="12" spans="1:12" hidden="1">
      <c r="A12" s="167" t="s">
        <v>70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</row>
    <row r="15" spans="1:12" ht="38.25" customHeight="1">
      <c r="A15" s="160" t="s">
        <v>99</v>
      </c>
      <c r="B15" s="160"/>
      <c r="C15" s="160"/>
      <c r="D15" s="160"/>
    </row>
    <row r="16" spans="1:12" ht="15">
      <c r="A16" s="160" t="s">
        <v>1</v>
      </c>
      <c r="B16" s="160" t="s">
        <v>93</v>
      </c>
      <c r="C16" s="160" t="s">
        <v>50</v>
      </c>
      <c r="D16" s="160"/>
    </row>
    <row r="17" spans="1:4" ht="15">
      <c r="A17" s="160"/>
      <c r="B17" s="160"/>
      <c r="C17" s="70" t="s">
        <v>4</v>
      </c>
      <c r="D17" s="70" t="s">
        <v>5</v>
      </c>
    </row>
    <row r="18" spans="1:4" ht="15">
      <c r="A18" s="70" t="s">
        <v>80</v>
      </c>
      <c r="B18" s="71">
        <f>G5/B5*100</f>
        <v>7.9864911749504</v>
      </c>
      <c r="C18" s="71">
        <f>I5/G5*100</f>
        <v>46.638802153993375</v>
      </c>
      <c r="D18" s="71">
        <f>H5/G5*100</f>
        <v>53.361197846006625</v>
      </c>
    </row>
    <row r="19" spans="1:4" ht="15">
      <c r="A19" s="70" t="s">
        <v>10</v>
      </c>
      <c r="B19" s="71">
        <f t="shared" ref="B19:B23" si="3">G6/B6*100</f>
        <v>4.674760577340856</v>
      </c>
      <c r="C19" s="71">
        <f t="shared" ref="C19:C23" si="4">I6/G6*100</f>
        <v>44.178446244900307</v>
      </c>
      <c r="D19" s="71">
        <f t="shared" ref="D19:D23" si="5">H6/G6*100</f>
        <v>55.821553755099693</v>
      </c>
    </row>
    <row r="20" spans="1:4" ht="15">
      <c r="A20" s="70" t="s">
        <v>11</v>
      </c>
      <c r="B20" s="71">
        <f t="shared" si="3"/>
        <v>10.173940703789476</v>
      </c>
      <c r="C20" s="71">
        <f t="shared" si="4"/>
        <v>46.323918951023273</v>
      </c>
      <c r="D20" s="71">
        <f t="shared" si="5"/>
        <v>53.67608104897672</v>
      </c>
    </row>
    <row r="21" spans="1:4" ht="15">
      <c r="A21" s="70" t="s">
        <v>12</v>
      </c>
      <c r="B21" s="71">
        <f t="shared" si="3"/>
        <v>8.4651493842215864</v>
      </c>
      <c r="C21" s="71">
        <f t="shared" si="4"/>
        <v>47.325988588966446</v>
      </c>
      <c r="D21" s="71">
        <f t="shared" si="5"/>
        <v>52.674011411033561</v>
      </c>
    </row>
    <row r="22" spans="1:4" ht="15">
      <c r="A22" s="70" t="s">
        <v>13</v>
      </c>
      <c r="B22" s="71">
        <f t="shared" si="3"/>
        <v>5.8832550717158192</v>
      </c>
      <c r="C22" s="71">
        <f t="shared" si="4"/>
        <v>47.009642611157879</v>
      </c>
      <c r="D22" s="71">
        <f t="shared" si="5"/>
        <v>52.990357388842128</v>
      </c>
    </row>
    <row r="23" spans="1:4" ht="15">
      <c r="A23" s="70" t="s">
        <v>14</v>
      </c>
      <c r="B23" s="71">
        <f t="shared" si="3"/>
        <v>5.8293628255915362</v>
      </c>
      <c r="C23" s="71">
        <f t="shared" si="4"/>
        <v>45.913267510782454</v>
      </c>
      <c r="D23" s="71">
        <f t="shared" si="5"/>
        <v>54.086732489217546</v>
      </c>
    </row>
    <row r="24" spans="1:4" ht="14.45" customHeight="1">
      <c r="A24" s="134" t="s">
        <v>73</v>
      </c>
      <c r="B24" s="134"/>
      <c r="C24" s="134"/>
      <c r="D24" s="134"/>
    </row>
    <row r="25" spans="1:4">
      <c r="A25" s="135" t="s">
        <v>74</v>
      </c>
      <c r="B25" s="135"/>
      <c r="C25" s="135"/>
      <c r="D25" s="135"/>
    </row>
    <row r="26" spans="1:4" ht="15.6">
      <c r="A26" s="74"/>
      <c r="B26" s="74"/>
      <c r="C26" s="74"/>
      <c r="D26" s="74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4:D24"/>
    <mergeCell ref="A25:D25"/>
    <mergeCell ref="I3:I4"/>
    <mergeCell ref="J3:L3"/>
    <mergeCell ref="A11:K11"/>
    <mergeCell ref="A12:K12"/>
    <mergeCell ref="A15:D15"/>
    <mergeCell ref="A16:A17"/>
    <mergeCell ref="B16:B17"/>
    <mergeCell ref="C16:D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D0788-D35D-4037-B854-03BE999A623F}">
  <dimension ref="A1:J28"/>
  <sheetViews>
    <sheetView showGridLines="0" zoomScale="111" zoomScaleNormal="111" workbookViewId="0">
      <selection sqref="A1:J1"/>
    </sheetView>
  </sheetViews>
  <sheetFormatPr defaultColWidth="7.7109375" defaultRowHeight="13.15"/>
  <cols>
    <col min="1" max="1" width="11.7109375" style="1" customWidth="1"/>
    <col min="2" max="10" width="6.7109375" style="1" customWidth="1"/>
    <col min="11" max="13" width="10.140625" style="1" bestFit="1" customWidth="1"/>
    <col min="14" max="14" width="11.140625" style="1" bestFit="1" customWidth="1"/>
    <col min="15" max="16384" width="7.7109375" style="1"/>
  </cols>
  <sheetData>
    <row r="1" spans="1:10" ht="26.25" customHeight="1">
      <c r="A1" s="119" t="s">
        <v>0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ht="8.25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9.5" customHeight="1">
      <c r="A3" s="120" t="s">
        <v>1</v>
      </c>
      <c r="B3" s="121" t="s">
        <v>2</v>
      </c>
      <c r="C3" s="121"/>
      <c r="D3" s="121"/>
      <c r="E3" s="121"/>
      <c r="F3" s="121"/>
      <c r="G3" s="121"/>
      <c r="H3" s="121"/>
      <c r="I3" s="121"/>
      <c r="J3" s="121"/>
    </row>
    <row r="4" spans="1:10" ht="18" customHeight="1">
      <c r="A4" s="120"/>
      <c r="B4" s="122" t="s">
        <v>3</v>
      </c>
      <c r="C4" s="122"/>
      <c r="D4" s="122"/>
      <c r="E4" s="123" t="s">
        <v>4</v>
      </c>
      <c r="F4" s="123"/>
      <c r="G4" s="123"/>
      <c r="H4" s="121" t="s">
        <v>5</v>
      </c>
      <c r="I4" s="121"/>
      <c r="J4" s="121"/>
    </row>
    <row r="5" spans="1:10" ht="30" customHeight="1">
      <c r="A5" s="120"/>
      <c r="B5" s="17" t="s">
        <v>6</v>
      </c>
      <c r="C5" s="18" t="s">
        <v>7</v>
      </c>
      <c r="D5" s="13" t="s">
        <v>8</v>
      </c>
      <c r="E5" s="17" t="s">
        <v>6</v>
      </c>
      <c r="F5" s="17" t="s">
        <v>7</v>
      </c>
      <c r="G5" s="16" t="s">
        <v>8</v>
      </c>
      <c r="H5" s="15" t="s">
        <v>6</v>
      </c>
      <c r="I5" s="14" t="s">
        <v>7</v>
      </c>
      <c r="J5" s="13" t="s">
        <v>8</v>
      </c>
    </row>
    <row r="6" spans="1:10" ht="18" customHeight="1">
      <c r="A6" s="12" t="s">
        <v>9</v>
      </c>
      <c r="B6" s="11">
        <v>99.3</v>
      </c>
      <c r="C6" s="11">
        <v>97.2</v>
      </c>
      <c r="D6" s="11">
        <v>87.5</v>
      </c>
      <c r="E6" s="11">
        <v>99.5</v>
      </c>
      <c r="F6" s="11">
        <v>97.9</v>
      </c>
      <c r="G6" s="11">
        <v>87.7</v>
      </c>
      <c r="H6" s="11">
        <v>99.1</v>
      </c>
      <c r="I6" s="11">
        <v>96.5</v>
      </c>
      <c r="J6" s="11">
        <v>87.3</v>
      </c>
    </row>
    <row r="7" spans="1:10">
      <c r="A7" s="10" t="s">
        <v>10</v>
      </c>
      <c r="B7" s="9">
        <v>99.2</v>
      </c>
      <c r="C7" s="9">
        <v>96.6</v>
      </c>
      <c r="D7" s="9">
        <v>82.8</v>
      </c>
      <c r="E7" s="9">
        <v>99.4</v>
      </c>
      <c r="F7" s="9">
        <v>97.4</v>
      </c>
      <c r="G7" s="9">
        <v>83.6</v>
      </c>
      <c r="H7" s="9">
        <v>99</v>
      </c>
      <c r="I7" s="9">
        <v>95.7</v>
      </c>
      <c r="J7" s="9">
        <v>82</v>
      </c>
    </row>
    <row r="8" spans="1:10">
      <c r="A8" s="10" t="s">
        <v>11</v>
      </c>
      <c r="B8" s="9">
        <v>98.8</v>
      </c>
      <c r="C8" s="9">
        <v>93.5</v>
      </c>
      <c r="D8" s="9">
        <v>73.5</v>
      </c>
      <c r="E8" s="9">
        <v>99.2</v>
      </c>
      <c r="F8" s="9">
        <v>95.4</v>
      </c>
      <c r="G8" s="9">
        <v>75.400000000000006</v>
      </c>
      <c r="H8" s="9">
        <v>98.4</v>
      </c>
      <c r="I8" s="9">
        <v>91.4</v>
      </c>
      <c r="J8" s="9">
        <v>71.099999999999994</v>
      </c>
    </row>
    <row r="9" spans="1:10">
      <c r="A9" s="10" t="s">
        <v>12</v>
      </c>
      <c r="B9" s="9">
        <v>99.6</v>
      </c>
      <c r="C9" s="9">
        <v>98.9</v>
      </c>
      <c r="D9" s="9">
        <v>93.6</v>
      </c>
      <c r="E9" s="9">
        <v>99.7</v>
      </c>
      <c r="F9" s="9">
        <v>99.2</v>
      </c>
      <c r="G9" s="9">
        <v>93.1</v>
      </c>
      <c r="H9" s="9">
        <v>99.5</v>
      </c>
      <c r="I9" s="9">
        <v>98.6</v>
      </c>
      <c r="J9" s="9">
        <v>94.1</v>
      </c>
    </row>
    <row r="10" spans="1:10">
      <c r="A10" s="10" t="s">
        <v>13</v>
      </c>
      <c r="B10" s="9">
        <v>99.5</v>
      </c>
      <c r="C10" s="9">
        <v>99</v>
      </c>
      <c r="D10" s="9">
        <v>93.2</v>
      </c>
      <c r="E10" s="9">
        <v>99.8</v>
      </c>
      <c r="F10" s="9">
        <v>99</v>
      </c>
      <c r="G10" s="9">
        <v>92.3</v>
      </c>
      <c r="H10" s="9">
        <v>99.2</v>
      </c>
      <c r="I10" s="9">
        <v>99</v>
      </c>
      <c r="J10" s="9">
        <v>94.2</v>
      </c>
    </row>
    <row r="11" spans="1:10">
      <c r="A11" s="10" t="s">
        <v>14</v>
      </c>
      <c r="B11" s="9">
        <v>99.7</v>
      </c>
      <c r="C11" s="9">
        <v>98.5</v>
      </c>
      <c r="D11" s="9">
        <v>89.3</v>
      </c>
      <c r="E11" s="9">
        <v>99.8</v>
      </c>
      <c r="F11" s="9">
        <v>98.8</v>
      </c>
      <c r="G11" s="9">
        <v>89.1</v>
      </c>
      <c r="H11" s="9">
        <v>99.5</v>
      </c>
      <c r="I11" s="9">
        <v>98.1</v>
      </c>
      <c r="J11" s="9">
        <v>89.5</v>
      </c>
    </row>
    <row r="12" spans="1:10">
      <c r="A12" s="8"/>
      <c r="B12" s="7"/>
      <c r="C12" s="7"/>
      <c r="D12" s="7"/>
      <c r="E12" s="7"/>
      <c r="F12" s="7"/>
      <c r="G12" s="7"/>
      <c r="H12" s="6"/>
      <c r="I12" s="6"/>
      <c r="J12" s="6"/>
    </row>
    <row r="13" spans="1:10" ht="12.75" customHeight="1">
      <c r="A13" s="5" t="s">
        <v>15</v>
      </c>
      <c r="B13" s="5"/>
      <c r="C13" s="5"/>
      <c r="D13" s="5"/>
      <c r="E13" s="4"/>
      <c r="F13" s="4"/>
      <c r="G13" s="4"/>
      <c r="H13" s="4"/>
      <c r="I13" s="4"/>
      <c r="J13" s="4"/>
    </row>
    <row r="14" spans="1:10">
      <c r="A14" s="3"/>
      <c r="B14" s="3"/>
      <c r="C14" s="3"/>
      <c r="D14" s="3"/>
    </row>
    <row r="22" spans="2:10" ht="22.9">
      <c r="B22" s="2"/>
      <c r="C22" s="2"/>
      <c r="D22" s="2"/>
      <c r="E22" s="2"/>
      <c r="F22" s="2"/>
      <c r="G22" s="2"/>
      <c r="H22" s="2"/>
      <c r="I22" s="2"/>
      <c r="J22" s="2"/>
    </row>
    <row r="23" spans="2:10" ht="22.9">
      <c r="B23" s="2"/>
      <c r="C23" s="2"/>
      <c r="D23" s="2"/>
      <c r="E23" s="2"/>
      <c r="F23" s="2"/>
      <c r="G23" s="2"/>
      <c r="H23" s="2"/>
      <c r="I23" s="2"/>
      <c r="J23" s="2"/>
    </row>
    <row r="24" spans="2:10" ht="22.9">
      <c r="B24" s="2"/>
      <c r="C24" s="2"/>
      <c r="D24" s="2"/>
      <c r="E24" s="2"/>
      <c r="F24" s="2"/>
      <c r="G24" s="2"/>
      <c r="H24" s="2"/>
      <c r="I24" s="2"/>
      <c r="J24" s="2"/>
    </row>
    <row r="25" spans="2:10" ht="22.9">
      <c r="B25" s="2"/>
      <c r="C25" s="2"/>
      <c r="D25" s="2"/>
      <c r="E25" s="2"/>
      <c r="F25" s="2"/>
      <c r="G25" s="2"/>
      <c r="H25" s="2"/>
      <c r="I25" s="2"/>
      <c r="J25" s="2"/>
    </row>
    <row r="26" spans="2:10" ht="22.9">
      <c r="B26" s="2"/>
      <c r="C26" s="2"/>
      <c r="D26" s="2"/>
      <c r="E26" s="2"/>
      <c r="F26" s="2"/>
      <c r="G26" s="2"/>
      <c r="H26" s="2"/>
      <c r="I26" s="2"/>
      <c r="J26" s="2"/>
    </row>
    <row r="27" spans="2:10" ht="22.9">
      <c r="B27" s="2"/>
      <c r="C27" s="2"/>
      <c r="D27" s="2"/>
      <c r="E27" s="2"/>
      <c r="F27" s="2"/>
      <c r="G27" s="2"/>
      <c r="H27" s="2"/>
      <c r="I27" s="2"/>
      <c r="J27" s="2"/>
    </row>
    <row r="28" spans="2:10" ht="22.9">
      <c r="B28" s="2"/>
      <c r="C28" s="2"/>
      <c r="D28" s="2"/>
      <c r="E28" s="2"/>
      <c r="F28" s="2"/>
      <c r="G28" s="2"/>
      <c r="H28" s="2"/>
      <c r="I28" s="2"/>
      <c r="J28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089A8-7E88-4785-BC60-2E63FE7A7A77}">
  <dimension ref="A1:L26"/>
  <sheetViews>
    <sheetView topLeftCell="A14" workbookViewId="0">
      <selection activeCell="A15" sqref="A15:XFD15"/>
    </sheetView>
  </sheetViews>
  <sheetFormatPr defaultColWidth="8.85546875" defaultRowHeight="14.45"/>
  <cols>
    <col min="1" max="1" width="40.7109375" style="48" customWidth="1"/>
    <col min="2" max="2" width="41.85546875" style="48" customWidth="1"/>
    <col min="3" max="4" width="17.7109375" style="48" customWidth="1"/>
    <col min="5" max="5" width="16.7109375" style="48" customWidth="1"/>
    <col min="6" max="6" width="15" style="48" customWidth="1"/>
    <col min="7" max="7" width="17.7109375" style="48" customWidth="1"/>
    <col min="8" max="8" width="16.140625" style="48" customWidth="1"/>
    <col min="9" max="9" width="17" style="48" customWidth="1"/>
    <col min="10" max="10" width="17.7109375" style="48" customWidth="1"/>
    <col min="11" max="11" width="16.140625" style="48" customWidth="1"/>
    <col min="12" max="12" width="17" style="48" customWidth="1"/>
    <col min="13" max="16384" width="8.85546875" style="48"/>
  </cols>
  <sheetData>
    <row r="1" spans="1:12" ht="66" hidden="1" customHeight="1">
      <c r="A1" s="149" t="s">
        <v>100</v>
      </c>
      <c r="B1" s="149"/>
      <c r="C1" s="149"/>
      <c r="D1" s="149"/>
      <c r="E1" s="149"/>
      <c r="F1" s="149"/>
      <c r="G1" s="149"/>
      <c r="H1" s="149"/>
      <c r="I1" s="149"/>
      <c r="J1" s="171"/>
      <c r="K1" s="171"/>
      <c r="L1" s="171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24.7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7866695</v>
      </c>
      <c r="C5" s="53">
        <v>3846331</v>
      </c>
      <c r="D5" s="53">
        <v>4020364</v>
      </c>
      <c r="E5" s="51">
        <f t="shared" ref="E5:E10" si="0">SUM(C5/B5)</f>
        <v>0.48893862034818941</v>
      </c>
      <c r="F5" s="51">
        <f t="shared" ref="F5:F10" si="1">SUM(D5/B5)</f>
        <v>0.51106137965181053</v>
      </c>
      <c r="G5" s="50">
        <v>1460222</v>
      </c>
      <c r="H5" s="50">
        <v>703720</v>
      </c>
      <c r="I5" s="50">
        <v>756502</v>
      </c>
      <c r="J5" s="52">
        <f t="shared" ref="J5:L10" si="2">SUM(G5/B5)</f>
        <v>0.18562077212857497</v>
      </c>
      <c r="K5" s="52">
        <f t="shared" si="2"/>
        <v>0.18295877291891935</v>
      </c>
      <c r="L5" s="52">
        <f t="shared" si="2"/>
        <v>0.18816753905865241</v>
      </c>
    </row>
    <row r="6" spans="1:12" hidden="1">
      <c r="A6" s="49" t="s">
        <v>10</v>
      </c>
      <c r="B6" s="53">
        <v>806098</v>
      </c>
      <c r="C6" s="53">
        <v>388963</v>
      </c>
      <c r="D6" s="53">
        <v>417135</v>
      </c>
      <c r="E6" s="51">
        <f t="shared" si="0"/>
        <v>0.48252569786800115</v>
      </c>
      <c r="F6" s="51">
        <f t="shared" si="1"/>
        <v>0.51747430213199885</v>
      </c>
      <c r="G6" s="50">
        <v>81484</v>
      </c>
      <c r="H6" s="50">
        <v>39972</v>
      </c>
      <c r="I6" s="50">
        <v>41512</v>
      </c>
      <c r="J6" s="52">
        <f t="shared" si="2"/>
        <v>0.10108448352433574</v>
      </c>
      <c r="K6" s="52">
        <f t="shared" si="2"/>
        <v>0.10276555867781768</v>
      </c>
      <c r="L6" s="52">
        <f t="shared" si="2"/>
        <v>9.9516942956117321E-2</v>
      </c>
    </row>
    <row r="7" spans="1:12" hidden="1">
      <c r="A7" s="49" t="s">
        <v>11</v>
      </c>
      <c r="B7" s="53">
        <v>2169684</v>
      </c>
      <c r="C7" s="53">
        <v>1050508</v>
      </c>
      <c r="D7" s="53">
        <v>1119176</v>
      </c>
      <c r="E7" s="51">
        <f t="shared" si="0"/>
        <v>0.48417557579813464</v>
      </c>
      <c r="F7" s="51">
        <f t="shared" si="1"/>
        <v>0.51582442420186536</v>
      </c>
      <c r="G7" s="50">
        <v>585726</v>
      </c>
      <c r="H7" s="50">
        <v>279068</v>
      </c>
      <c r="I7" s="50">
        <v>306658</v>
      </c>
      <c r="J7" s="52">
        <f t="shared" si="2"/>
        <v>0.26995912768864039</v>
      </c>
      <c r="K7" s="52">
        <f t="shared" si="2"/>
        <v>0.26565052336583822</v>
      </c>
      <c r="L7" s="52">
        <f t="shared" si="2"/>
        <v>0.27400337391080581</v>
      </c>
    </row>
    <row r="8" spans="1:12" hidden="1">
      <c r="A8" s="49" t="s">
        <v>12</v>
      </c>
      <c r="B8" s="53">
        <v>3210050</v>
      </c>
      <c r="C8" s="53">
        <v>1589663</v>
      </c>
      <c r="D8" s="53">
        <v>1620387</v>
      </c>
      <c r="E8" s="51">
        <f t="shared" si="0"/>
        <v>0.49521440476005046</v>
      </c>
      <c r="F8" s="51">
        <f t="shared" si="1"/>
        <v>0.50478559523994948</v>
      </c>
      <c r="G8" s="50">
        <v>638235</v>
      </c>
      <c r="H8" s="50">
        <v>308979</v>
      </c>
      <c r="I8" s="50">
        <v>329256</v>
      </c>
      <c r="J8" s="52">
        <f t="shared" si="2"/>
        <v>0.19882400585660659</v>
      </c>
      <c r="K8" s="52">
        <f t="shared" si="2"/>
        <v>0.19436761124842183</v>
      </c>
      <c r="L8" s="52">
        <f t="shared" si="2"/>
        <v>0.203195903200902</v>
      </c>
    </row>
    <row r="9" spans="1:12" hidden="1">
      <c r="A9" s="49" t="s">
        <v>13</v>
      </c>
      <c r="B9" s="53">
        <v>1058292</v>
      </c>
      <c r="C9" s="53">
        <v>513028</v>
      </c>
      <c r="D9" s="53">
        <v>545264</v>
      </c>
      <c r="E9" s="51">
        <f t="shared" si="0"/>
        <v>0.48476979888348393</v>
      </c>
      <c r="F9" s="51">
        <f t="shared" si="1"/>
        <v>0.51523020111651607</v>
      </c>
      <c r="G9" s="50">
        <v>70633</v>
      </c>
      <c r="H9" s="50">
        <v>35173</v>
      </c>
      <c r="I9" s="50">
        <v>35460</v>
      </c>
      <c r="J9" s="52">
        <f t="shared" si="2"/>
        <v>6.6742449153919706E-2</v>
      </c>
      <c r="K9" s="52">
        <f t="shared" si="2"/>
        <v>6.855961078147782E-2</v>
      </c>
      <c r="L9" s="52">
        <f t="shared" si="2"/>
        <v>6.5032718096188269E-2</v>
      </c>
    </row>
    <row r="10" spans="1:12" hidden="1">
      <c r="A10" s="49" t="s">
        <v>14</v>
      </c>
      <c r="B10" s="53">
        <v>622571</v>
      </c>
      <c r="C10" s="53">
        <v>304169</v>
      </c>
      <c r="D10" s="53">
        <v>318402</v>
      </c>
      <c r="E10" s="51">
        <f t="shared" si="0"/>
        <v>0.48856917524266308</v>
      </c>
      <c r="F10" s="51">
        <f t="shared" si="1"/>
        <v>0.51143082475733692</v>
      </c>
      <c r="G10" s="50">
        <v>84144</v>
      </c>
      <c r="H10" s="50">
        <v>40528</v>
      </c>
      <c r="I10" s="50">
        <v>43616</v>
      </c>
      <c r="J10" s="52">
        <f t="shared" si="2"/>
        <v>0.1351556689919704</v>
      </c>
      <c r="K10" s="52">
        <f t="shared" si="2"/>
        <v>0.1332417175977828</v>
      </c>
      <c r="L10" s="52">
        <f t="shared" si="2"/>
        <v>0.1369840641704512</v>
      </c>
    </row>
    <row r="11" spans="1:12" hidden="1">
      <c r="A11" s="168" t="s">
        <v>91</v>
      </c>
      <c r="B11" s="168"/>
      <c r="C11" s="168"/>
      <c r="D11" s="168"/>
      <c r="E11" s="168"/>
      <c r="F11" s="168"/>
      <c r="G11" s="168"/>
      <c r="H11" s="168"/>
      <c r="I11" s="168"/>
      <c r="J11" s="168"/>
    </row>
    <row r="12" spans="1:12" hidden="1">
      <c r="A12" s="168" t="s">
        <v>70</v>
      </c>
      <c r="B12" s="168"/>
      <c r="C12" s="168"/>
      <c r="D12" s="168"/>
      <c r="E12" s="168"/>
      <c r="F12" s="168"/>
      <c r="G12" s="168"/>
      <c r="H12" s="168"/>
      <c r="I12" s="168"/>
      <c r="J12" s="168"/>
    </row>
    <row r="15" spans="1:12" ht="48" customHeight="1">
      <c r="A15" s="169" t="s">
        <v>101</v>
      </c>
      <c r="B15" s="170"/>
      <c r="C15" s="170"/>
      <c r="D15" s="170"/>
    </row>
    <row r="16" spans="1:12" ht="15">
      <c r="A16" s="160" t="s">
        <v>1</v>
      </c>
      <c r="B16" s="160" t="s">
        <v>102</v>
      </c>
      <c r="C16" s="160" t="s">
        <v>50</v>
      </c>
      <c r="D16" s="160"/>
    </row>
    <row r="17" spans="1:4" ht="15">
      <c r="A17" s="160"/>
      <c r="B17" s="160"/>
      <c r="C17" s="70" t="s">
        <v>4</v>
      </c>
      <c r="D17" s="70" t="s">
        <v>5</v>
      </c>
    </row>
    <row r="18" spans="1:4" ht="15">
      <c r="A18" s="70" t="s">
        <v>80</v>
      </c>
      <c r="B18" s="71">
        <f>G5/B5*100</f>
        <v>18.562077212857496</v>
      </c>
      <c r="C18" s="71">
        <f>I5/G5*100</f>
        <v>51.807327926849482</v>
      </c>
      <c r="D18" s="71">
        <f>H5/G5*100</f>
        <v>48.192672073150518</v>
      </c>
    </row>
    <row r="19" spans="1:4" ht="15">
      <c r="A19" s="70" t="s">
        <v>10</v>
      </c>
      <c r="B19" s="71">
        <f t="shared" ref="B19:B23" si="3">G6/B6*100</f>
        <v>10.108448352433575</v>
      </c>
      <c r="C19" s="71">
        <f t="shared" ref="C19:C23" si="4">I6/G6*100</f>
        <v>50.944970791811897</v>
      </c>
      <c r="D19" s="71">
        <f t="shared" ref="D19:D23" si="5">H6/G6*100</f>
        <v>49.05502920818811</v>
      </c>
    </row>
    <row r="20" spans="1:4" ht="15">
      <c r="A20" s="70" t="s">
        <v>11</v>
      </c>
      <c r="B20" s="71">
        <f t="shared" si="3"/>
        <v>26.995912768864038</v>
      </c>
      <c r="C20" s="71">
        <f t="shared" si="4"/>
        <v>52.355196798503059</v>
      </c>
      <c r="D20" s="71">
        <f t="shared" si="5"/>
        <v>47.644803201496941</v>
      </c>
    </row>
    <row r="21" spans="1:4" ht="15">
      <c r="A21" s="70" t="s">
        <v>12</v>
      </c>
      <c r="B21" s="71">
        <f t="shared" si="3"/>
        <v>19.882400585660658</v>
      </c>
      <c r="C21" s="71">
        <f t="shared" si="4"/>
        <v>51.588521469364736</v>
      </c>
      <c r="D21" s="71">
        <f t="shared" si="5"/>
        <v>48.411478530635264</v>
      </c>
    </row>
    <row r="22" spans="1:4" ht="15">
      <c r="A22" s="70" t="s">
        <v>13</v>
      </c>
      <c r="B22" s="71">
        <f t="shared" si="3"/>
        <v>6.674244915391971</v>
      </c>
      <c r="C22" s="71">
        <f t="shared" si="4"/>
        <v>50.203162827573507</v>
      </c>
      <c r="D22" s="71">
        <f t="shared" si="5"/>
        <v>49.796837172426486</v>
      </c>
    </row>
    <row r="23" spans="1:4" ht="15">
      <c r="A23" s="70" t="s">
        <v>14</v>
      </c>
      <c r="B23" s="71">
        <f t="shared" si="3"/>
        <v>13.51556689919704</v>
      </c>
      <c r="C23" s="71">
        <f t="shared" si="4"/>
        <v>51.834949610192048</v>
      </c>
      <c r="D23" s="71">
        <f t="shared" si="5"/>
        <v>48.165050389807952</v>
      </c>
    </row>
    <row r="24" spans="1:4" ht="14.45" customHeight="1">
      <c r="A24" s="134" t="s">
        <v>73</v>
      </c>
      <c r="B24" s="134"/>
      <c r="C24" s="134"/>
      <c r="D24" s="134"/>
    </row>
    <row r="25" spans="1:4">
      <c r="A25" s="135" t="s">
        <v>74</v>
      </c>
      <c r="B25" s="135"/>
      <c r="C25" s="135"/>
      <c r="D25" s="135"/>
    </row>
    <row r="26" spans="1:4">
      <c r="A26" s="69"/>
      <c r="B26" s="69"/>
      <c r="C26" s="69"/>
      <c r="D26" s="69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4:D24"/>
    <mergeCell ref="A25:D25"/>
    <mergeCell ref="I3:I4"/>
    <mergeCell ref="J3:L3"/>
    <mergeCell ref="A11:J11"/>
    <mergeCell ref="A12:J12"/>
    <mergeCell ref="A15:D15"/>
    <mergeCell ref="A16:A17"/>
    <mergeCell ref="B16:B17"/>
    <mergeCell ref="C16:D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9145A-97C0-4BBB-9D9A-70B0A5736800}">
  <dimension ref="A1:L24"/>
  <sheetViews>
    <sheetView topLeftCell="A13" workbookViewId="0">
      <selection activeCell="A23" sqref="A23:D23"/>
    </sheetView>
  </sheetViews>
  <sheetFormatPr defaultColWidth="8.85546875" defaultRowHeight="14.45"/>
  <cols>
    <col min="1" max="1" width="40.7109375" style="48" customWidth="1"/>
    <col min="2" max="2" width="42.140625" style="48" customWidth="1"/>
    <col min="3" max="4" width="16.85546875" style="48" customWidth="1"/>
    <col min="5" max="5" width="14.140625" style="48" customWidth="1"/>
    <col min="6" max="6" width="20" style="48" customWidth="1"/>
    <col min="7" max="7" width="24.140625" style="48" customWidth="1"/>
    <col min="8" max="9" width="13" style="48" customWidth="1"/>
    <col min="10" max="10" width="24.140625" style="48" customWidth="1"/>
    <col min="11" max="11" width="15.28515625" style="48" customWidth="1"/>
    <col min="12" max="12" width="15.42578125" style="48" customWidth="1"/>
    <col min="13" max="16384" width="8.85546875" style="48"/>
  </cols>
  <sheetData>
    <row r="1" spans="1:12" ht="66.75" hidden="1" customHeight="1">
      <c r="A1" s="149" t="s">
        <v>103</v>
      </c>
      <c r="B1" s="149"/>
      <c r="C1" s="149"/>
      <c r="D1" s="149"/>
      <c r="E1" s="149"/>
      <c r="F1" s="149"/>
      <c r="G1" s="149"/>
      <c r="H1" s="149"/>
      <c r="I1" s="149"/>
      <c r="J1" s="171"/>
      <c r="K1" s="171"/>
      <c r="L1" s="171"/>
    </row>
    <row r="2" spans="1:12" ht="15" hidden="1" customHeight="1">
      <c r="A2" s="163" t="s">
        <v>1</v>
      </c>
      <c r="B2" s="150" t="s">
        <v>60</v>
      </c>
      <c r="C2" s="151"/>
      <c r="D2" s="151"/>
      <c r="E2" s="151"/>
      <c r="F2" s="151"/>
      <c r="G2" s="152" t="s">
        <v>61</v>
      </c>
      <c r="H2" s="153"/>
      <c r="I2" s="153"/>
      <c r="J2" s="153"/>
      <c r="K2" s="153"/>
      <c r="L2" s="153"/>
    </row>
    <row r="3" spans="1:12" ht="15" hidden="1" customHeight="1">
      <c r="A3" s="148"/>
      <c r="B3" s="154" t="s">
        <v>62</v>
      </c>
      <c r="C3" s="136" t="s">
        <v>5</v>
      </c>
      <c r="D3" s="136" t="s">
        <v>4</v>
      </c>
      <c r="E3" s="154" t="s">
        <v>50</v>
      </c>
      <c r="F3" s="154"/>
      <c r="G3" s="154" t="s">
        <v>62</v>
      </c>
      <c r="H3" s="136" t="s">
        <v>5</v>
      </c>
      <c r="I3" s="136" t="s">
        <v>4</v>
      </c>
      <c r="J3" s="137" t="s">
        <v>50</v>
      </c>
      <c r="K3" s="137"/>
      <c r="L3" s="137"/>
    </row>
    <row r="4" spans="1:12" ht="24.75" hidden="1" customHeight="1">
      <c r="A4" s="149"/>
      <c r="B4" s="154"/>
      <c r="C4" s="137"/>
      <c r="D4" s="137"/>
      <c r="E4" s="49" t="s">
        <v>5</v>
      </c>
      <c r="F4" s="49" t="s">
        <v>4</v>
      </c>
      <c r="G4" s="154"/>
      <c r="H4" s="137"/>
      <c r="I4" s="137"/>
      <c r="J4" s="49" t="s">
        <v>63</v>
      </c>
      <c r="K4" s="49" t="s">
        <v>64</v>
      </c>
      <c r="L4" s="49" t="s">
        <v>65</v>
      </c>
    </row>
    <row r="5" spans="1:12" hidden="1">
      <c r="A5" s="49" t="s">
        <v>80</v>
      </c>
      <c r="B5" s="53">
        <v>7770557</v>
      </c>
      <c r="C5" s="53">
        <v>3748674</v>
      </c>
      <c r="D5" s="53">
        <v>4021883</v>
      </c>
      <c r="E5" s="51">
        <f t="shared" ref="E5:E10" si="0">SUM(C5/B5)</f>
        <v>0.48242024349091062</v>
      </c>
      <c r="F5" s="51">
        <f t="shared" ref="F5:F10" si="1">SUM(D5/B5)</f>
        <v>0.51757975650908938</v>
      </c>
      <c r="G5" s="50">
        <v>1206094</v>
      </c>
      <c r="H5" s="50">
        <v>570891</v>
      </c>
      <c r="I5" s="50">
        <v>635203</v>
      </c>
      <c r="J5" s="52">
        <f t="shared" ref="J5:L10" si="2">SUM(G5/B5)</f>
        <v>0.15521332640633098</v>
      </c>
      <c r="K5" s="52">
        <f t="shared" si="2"/>
        <v>0.15229145025681082</v>
      </c>
      <c r="L5" s="52">
        <f t="shared" si="2"/>
        <v>0.15793671770163378</v>
      </c>
    </row>
    <row r="6" spans="1:12" hidden="1">
      <c r="A6" s="49" t="s">
        <v>10</v>
      </c>
      <c r="B6" s="53">
        <v>842008</v>
      </c>
      <c r="C6" s="53">
        <v>405894</v>
      </c>
      <c r="D6" s="53">
        <v>436114</v>
      </c>
      <c r="E6" s="51">
        <f t="shared" si="0"/>
        <v>0.48205480232966907</v>
      </c>
      <c r="F6" s="51">
        <f t="shared" si="1"/>
        <v>0.51794519767033087</v>
      </c>
      <c r="G6" s="50">
        <v>79531</v>
      </c>
      <c r="H6" s="50">
        <v>38660</v>
      </c>
      <c r="I6" s="50">
        <v>40871</v>
      </c>
      <c r="J6" s="52">
        <f t="shared" si="2"/>
        <v>9.4453971933758346E-2</v>
      </c>
      <c r="K6" s="52">
        <f t="shared" si="2"/>
        <v>9.5246542200673079E-2</v>
      </c>
      <c r="L6" s="52">
        <f t="shared" si="2"/>
        <v>9.3716321879141695E-2</v>
      </c>
    </row>
    <row r="7" spans="1:12" hidden="1">
      <c r="A7" s="49" t="s">
        <v>11</v>
      </c>
      <c r="B7" s="53">
        <v>2246336</v>
      </c>
      <c r="C7" s="53">
        <v>1062388</v>
      </c>
      <c r="D7" s="53">
        <v>1183948</v>
      </c>
      <c r="E7" s="51">
        <f t="shared" si="0"/>
        <v>0.47294260520242742</v>
      </c>
      <c r="F7" s="51">
        <f t="shared" si="1"/>
        <v>0.52705739479757263</v>
      </c>
      <c r="G7" s="50">
        <v>526528</v>
      </c>
      <c r="H7" s="50">
        <v>246026</v>
      </c>
      <c r="I7" s="50">
        <v>280502</v>
      </c>
      <c r="J7" s="52">
        <f t="shared" si="2"/>
        <v>0.23439414228325595</v>
      </c>
      <c r="K7" s="52">
        <f t="shared" si="2"/>
        <v>0.23157829342951916</v>
      </c>
      <c r="L7" s="52">
        <f t="shared" si="2"/>
        <v>0.23692087828181643</v>
      </c>
    </row>
    <row r="8" spans="1:12" hidden="1">
      <c r="A8" s="49" t="s">
        <v>12</v>
      </c>
      <c r="B8" s="53">
        <v>3047571</v>
      </c>
      <c r="C8" s="53">
        <v>1500403</v>
      </c>
      <c r="D8" s="53">
        <v>1547168</v>
      </c>
      <c r="E8" s="51">
        <f t="shared" si="0"/>
        <v>0.49232749622568267</v>
      </c>
      <c r="F8" s="51">
        <f t="shared" si="1"/>
        <v>0.50767250377431727</v>
      </c>
      <c r="G8" s="50">
        <v>468339</v>
      </c>
      <c r="H8" s="50">
        <v>222180</v>
      </c>
      <c r="I8" s="50">
        <v>246159</v>
      </c>
      <c r="J8" s="52">
        <f t="shared" si="2"/>
        <v>0.15367615717566546</v>
      </c>
      <c r="K8" s="52">
        <f t="shared" si="2"/>
        <v>0.14808021578202657</v>
      </c>
      <c r="L8" s="52">
        <f t="shared" si="2"/>
        <v>0.15910295455955656</v>
      </c>
    </row>
    <row r="9" spans="1:12" hidden="1">
      <c r="A9" s="49" t="s">
        <v>13</v>
      </c>
      <c r="B9" s="53">
        <v>991560</v>
      </c>
      <c r="C9" s="53">
        <v>467956</v>
      </c>
      <c r="D9" s="53">
        <v>523604</v>
      </c>
      <c r="E9" s="51">
        <f t="shared" si="0"/>
        <v>0.47193916656581547</v>
      </c>
      <c r="F9" s="51">
        <f t="shared" si="1"/>
        <v>0.52806083343418453</v>
      </c>
      <c r="G9" s="50">
        <v>62991</v>
      </c>
      <c r="H9" s="50">
        <v>31258</v>
      </c>
      <c r="I9" s="50">
        <v>31733</v>
      </c>
      <c r="J9" s="52">
        <f t="shared" si="2"/>
        <v>6.3527169308967693E-2</v>
      </c>
      <c r="K9" s="52">
        <f t="shared" si="2"/>
        <v>6.6796878338989132E-2</v>
      </c>
      <c r="L9" s="52">
        <f t="shared" si="2"/>
        <v>6.0604961001061872E-2</v>
      </c>
    </row>
    <row r="10" spans="1:12" hidden="1">
      <c r="A10" s="49" t="s">
        <v>14</v>
      </c>
      <c r="B10" s="53">
        <v>643082</v>
      </c>
      <c r="C10" s="53">
        <v>312033</v>
      </c>
      <c r="D10" s="53">
        <v>331049</v>
      </c>
      <c r="E10" s="51">
        <f t="shared" si="0"/>
        <v>0.48521494925996994</v>
      </c>
      <c r="F10" s="51">
        <f t="shared" si="1"/>
        <v>0.51478505074003</v>
      </c>
      <c r="G10" s="50">
        <v>68705</v>
      </c>
      <c r="H10" s="50">
        <v>32767</v>
      </c>
      <c r="I10" s="50">
        <v>35938</v>
      </c>
      <c r="J10" s="52">
        <f t="shared" si="2"/>
        <v>0.10683707520969332</v>
      </c>
      <c r="K10" s="52">
        <f t="shared" si="2"/>
        <v>0.10501132892995292</v>
      </c>
      <c r="L10" s="52">
        <f t="shared" si="2"/>
        <v>0.10855794761500563</v>
      </c>
    </row>
    <row r="11" spans="1:12" hidden="1">
      <c r="A11" s="168" t="s">
        <v>95</v>
      </c>
      <c r="B11" s="168"/>
      <c r="C11" s="168"/>
      <c r="D11" s="168"/>
      <c r="E11" s="168"/>
      <c r="F11" s="168"/>
      <c r="G11" s="168"/>
      <c r="H11" s="168"/>
      <c r="I11" s="168"/>
      <c r="J11" s="168"/>
    </row>
    <row r="12" spans="1:12" hidden="1">
      <c r="A12" s="168" t="s">
        <v>70</v>
      </c>
      <c r="B12" s="168"/>
      <c r="C12" s="168"/>
      <c r="D12" s="168"/>
      <c r="E12" s="168"/>
      <c r="F12" s="168"/>
      <c r="G12" s="168"/>
      <c r="H12" s="168"/>
      <c r="I12" s="168"/>
      <c r="J12" s="168"/>
    </row>
    <row r="14" spans="1:12" ht="44.25" customHeight="1">
      <c r="A14" s="169" t="s">
        <v>104</v>
      </c>
      <c r="B14" s="170"/>
      <c r="C14" s="170"/>
      <c r="D14" s="170"/>
    </row>
    <row r="15" spans="1:12" ht="15">
      <c r="A15" s="160" t="s">
        <v>1</v>
      </c>
      <c r="B15" s="160" t="s">
        <v>102</v>
      </c>
      <c r="C15" s="160" t="s">
        <v>50</v>
      </c>
      <c r="D15" s="160"/>
    </row>
    <row r="16" spans="1:12" ht="15">
      <c r="A16" s="160"/>
      <c r="B16" s="160"/>
      <c r="C16" s="70" t="s">
        <v>4</v>
      </c>
      <c r="D16" s="70" t="s">
        <v>5</v>
      </c>
    </row>
    <row r="17" spans="1:4" ht="15">
      <c r="A17" s="70" t="s">
        <v>80</v>
      </c>
      <c r="B17" s="71">
        <f>G5/B5*100</f>
        <v>15.521332640633098</v>
      </c>
      <c r="C17" s="71">
        <f>I5/G5*100</f>
        <v>52.666127184116661</v>
      </c>
      <c r="D17" s="71">
        <f>H5/G5*100</f>
        <v>47.333872815883339</v>
      </c>
    </row>
    <row r="18" spans="1:4" ht="15">
      <c r="A18" s="70" t="s">
        <v>10</v>
      </c>
      <c r="B18" s="71">
        <f t="shared" ref="B18:B22" si="3">G6/B6*100</f>
        <v>9.4453971933758343</v>
      </c>
      <c r="C18" s="71">
        <f t="shared" ref="C18:C22" si="4">I6/G6*100</f>
        <v>51.390024015792577</v>
      </c>
      <c r="D18" s="71">
        <f t="shared" ref="D18:D22" si="5">H6/G6*100</f>
        <v>48.609975984207416</v>
      </c>
    </row>
    <row r="19" spans="1:4" ht="15">
      <c r="A19" s="70" t="s">
        <v>11</v>
      </c>
      <c r="B19" s="71">
        <f t="shared" si="3"/>
        <v>23.439414228325596</v>
      </c>
      <c r="C19" s="71">
        <f t="shared" si="4"/>
        <v>53.273899963534696</v>
      </c>
      <c r="D19" s="71">
        <f t="shared" si="5"/>
        <v>46.726100036465297</v>
      </c>
    </row>
    <row r="20" spans="1:4" ht="15">
      <c r="A20" s="70" t="s">
        <v>12</v>
      </c>
      <c r="B20" s="71">
        <f t="shared" si="3"/>
        <v>15.367615717566546</v>
      </c>
      <c r="C20" s="71">
        <f t="shared" si="4"/>
        <v>52.560004612043841</v>
      </c>
      <c r="D20" s="71">
        <f t="shared" si="5"/>
        <v>47.439995387956159</v>
      </c>
    </row>
    <row r="21" spans="1:4" ht="15">
      <c r="A21" s="70" t="s">
        <v>13</v>
      </c>
      <c r="B21" s="71">
        <f t="shared" si="3"/>
        <v>6.3527169308967695</v>
      </c>
      <c r="C21" s="71">
        <f t="shared" si="4"/>
        <v>50.377037989554061</v>
      </c>
      <c r="D21" s="71">
        <f t="shared" si="5"/>
        <v>49.622962010445939</v>
      </c>
    </row>
    <row r="22" spans="1:4" ht="15">
      <c r="A22" s="70" t="s">
        <v>14</v>
      </c>
      <c r="B22" s="71">
        <f t="shared" si="3"/>
        <v>10.683707520969332</v>
      </c>
      <c r="C22" s="71">
        <f t="shared" si="4"/>
        <v>52.307692307692314</v>
      </c>
      <c r="D22" s="71">
        <f t="shared" si="5"/>
        <v>47.692307692307693</v>
      </c>
    </row>
    <row r="23" spans="1:4" ht="14.45" customHeight="1">
      <c r="A23" s="134" t="s">
        <v>73</v>
      </c>
      <c r="B23" s="134"/>
      <c r="C23" s="134"/>
      <c r="D23" s="134"/>
    </row>
    <row r="24" spans="1:4">
      <c r="A24" s="135" t="s">
        <v>74</v>
      </c>
      <c r="B24" s="135"/>
      <c r="C24" s="135"/>
      <c r="D24" s="135"/>
    </row>
  </sheetData>
  <mergeCells count="20">
    <mergeCell ref="A1:L1"/>
    <mergeCell ref="A2:A4"/>
    <mergeCell ref="B2:F2"/>
    <mergeCell ref="G2:L2"/>
    <mergeCell ref="B3:B4"/>
    <mergeCell ref="C3:C4"/>
    <mergeCell ref="D3:D4"/>
    <mergeCell ref="E3:F3"/>
    <mergeCell ref="G3:G4"/>
    <mergeCell ref="H3:H4"/>
    <mergeCell ref="A23:D23"/>
    <mergeCell ref="A24:D24"/>
    <mergeCell ref="I3:I4"/>
    <mergeCell ref="J3:L3"/>
    <mergeCell ref="A11:J11"/>
    <mergeCell ref="A12:J12"/>
    <mergeCell ref="A14:D14"/>
    <mergeCell ref="A15:A16"/>
    <mergeCell ref="B15:B16"/>
    <mergeCell ref="C15:D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B54BD-6610-4973-BEBF-806A4437EEB2}">
  <dimension ref="A2:L26"/>
  <sheetViews>
    <sheetView topLeftCell="A15" workbookViewId="0">
      <selection activeCell="A25" sqref="A25:D25"/>
    </sheetView>
  </sheetViews>
  <sheetFormatPr defaultColWidth="8.85546875" defaultRowHeight="14.45"/>
  <cols>
    <col min="1" max="1" width="40.7109375" style="48" customWidth="1"/>
    <col min="2" max="2" width="41.140625" style="48" customWidth="1"/>
    <col min="3" max="4" width="17.42578125" style="48" customWidth="1"/>
    <col min="5" max="12" width="16.5703125" style="48" customWidth="1"/>
    <col min="13" max="16384" width="8.85546875" style="48"/>
  </cols>
  <sheetData>
    <row r="2" spans="1:12" ht="67.5" hidden="1" customHeight="1">
      <c r="A2" s="149" t="s">
        <v>105</v>
      </c>
      <c r="B2" s="149"/>
      <c r="C2" s="149"/>
      <c r="D2" s="149"/>
      <c r="E2" s="149"/>
      <c r="F2" s="149"/>
      <c r="G2" s="149"/>
      <c r="H2" s="149"/>
      <c r="I2" s="149"/>
      <c r="J2" s="171"/>
      <c r="K2" s="171"/>
      <c r="L2" s="171"/>
    </row>
    <row r="3" spans="1:12" ht="15" hidden="1" customHeight="1">
      <c r="A3" s="163" t="s">
        <v>1</v>
      </c>
      <c r="B3" s="150" t="s">
        <v>60</v>
      </c>
      <c r="C3" s="151"/>
      <c r="D3" s="151"/>
      <c r="E3" s="151"/>
      <c r="F3" s="151"/>
      <c r="G3" s="152" t="s">
        <v>61</v>
      </c>
      <c r="H3" s="153"/>
      <c r="I3" s="153"/>
      <c r="J3" s="153"/>
      <c r="K3" s="153"/>
      <c r="L3" s="153"/>
    </row>
    <row r="4" spans="1:12" ht="15" hidden="1" customHeight="1">
      <c r="A4" s="148"/>
      <c r="B4" s="154" t="s">
        <v>62</v>
      </c>
      <c r="C4" s="136" t="s">
        <v>5</v>
      </c>
      <c r="D4" s="136" t="s">
        <v>4</v>
      </c>
      <c r="E4" s="154" t="s">
        <v>50</v>
      </c>
      <c r="F4" s="154"/>
      <c r="G4" s="154" t="s">
        <v>62</v>
      </c>
      <c r="H4" s="136" t="s">
        <v>5</v>
      </c>
      <c r="I4" s="136" t="s">
        <v>4</v>
      </c>
      <c r="J4" s="137" t="s">
        <v>50</v>
      </c>
      <c r="K4" s="137"/>
      <c r="L4" s="137"/>
    </row>
    <row r="5" spans="1:12" ht="24.75" hidden="1" customHeight="1">
      <c r="A5" s="149"/>
      <c r="B5" s="154"/>
      <c r="C5" s="137"/>
      <c r="D5" s="137"/>
      <c r="E5" s="49" t="s">
        <v>5</v>
      </c>
      <c r="F5" s="49" t="s">
        <v>4</v>
      </c>
      <c r="G5" s="154"/>
      <c r="H5" s="137"/>
      <c r="I5" s="137"/>
      <c r="J5" s="49" t="s">
        <v>63</v>
      </c>
      <c r="K5" s="49" t="s">
        <v>64</v>
      </c>
      <c r="L5" s="49" t="s">
        <v>65</v>
      </c>
    </row>
    <row r="6" spans="1:12" hidden="1">
      <c r="A6" s="49" t="s">
        <v>80</v>
      </c>
      <c r="B6" s="53">
        <v>7550753</v>
      </c>
      <c r="C6" s="53">
        <v>3656094</v>
      </c>
      <c r="D6" s="53">
        <v>3894659</v>
      </c>
      <c r="E6" s="51">
        <f t="shared" ref="E6:E11" si="0">SUM(C6/B6)</f>
        <v>0.48420256893583991</v>
      </c>
      <c r="F6" s="51">
        <f t="shared" ref="F6:F11" si="1">SUM(D6/B6)</f>
        <v>0.51579743106416009</v>
      </c>
      <c r="G6" s="50">
        <v>996020</v>
      </c>
      <c r="H6" s="50">
        <v>473552</v>
      </c>
      <c r="I6" s="50">
        <v>522468</v>
      </c>
      <c r="J6" s="52">
        <f t="shared" ref="J6:L11" si="2">SUM(G6/B6)</f>
        <v>0.13191002274872454</v>
      </c>
      <c r="K6" s="52">
        <f t="shared" si="2"/>
        <v>0.12952402208477135</v>
      </c>
      <c r="L6" s="52">
        <f t="shared" si="2"/>
        <v>0.13414987037376058</v>
      </c>
    </row>
    <row r="7" spans="1:12" hidden="1">
      <c r="A7" s="49" t="s">
        <v>10</v>
      </c>
      <c r="B7" s="53">
        <v>786136</v>
      </c>
      <c r="C7" s="53">
        <v>379089</v>
      </c>
      <c r="D7" s="53">
        <v>407047</v>
      </c>
      <c r="E7" s="51">
        <f t="shared" si="0"/>
        <v>0.48221808949087691</v>
      </c>
      <c r="F7" s="51">
        <f t="shared" si="1"/>
        <v>0.51778191050912314</v>
      </c>
      <c r="G7" s="50">
        <v>66166</v>
      </c>
      <c r="H7" s="50">
        <v>32682</v>
      </c>
      <c r="I7" s="50">
        <v>33484</v>
      </c>
      <c r="J7" s="52">
        <f t="shared" si="2"/>
        <v>8.4166098486775823E-2</v>
      </c>
      <c r="K7" s="52">
        <f t="shared" si="2"/>
        <v>8.6211944952240771E-2</v>
      </c>
      <c r="L7" s="52">
        <f t="shared" si="2"/>
        <v>8.2260770869211658E-2</v>
      </c>
    </row>
    <row r="8" spans="1:12" hidden="1">
      <c r="A8" s="49" t="s">
        <v>11</v>
      </c>
      <c r="B8" s="53">
        <v>2130375</v>
      </c>
      <c r="C8" s="53">
        <v>1009955</v>
      </c>
      <c r="D8" s="53">
        <v>1120420</v>
      </c>
      <c r="E8" s="51">
        <f t="shared" si="0"/>
        <v>0.47407381329578124</v>
      </c>
      <c r="F8" s="51">
        <f t="shared" si="1"/>
        <v>0.52592618670421876</v>
      </c>
      <c r="G8" s="50">
        <v>476326</v>
      </c>
      <c r="H8" s="50">
        <v>223622</v>
      </c>
      <c r="I8" s="50">
        <v>252704</v>
      </c>
      <c r="J8" s="52">
        <f t="shared" si="2"/>
        <v>0.22358786598603533</v>
      </c>
      <c r="K8" s="52">
        <f t="shared" si="2"/>
        <v>0.22141778594095776</v>
      </c>
      <c r="L8" s="52">
        <f t="shared" si="2"/>
        <v>0.22554399243140966</v>
      </c>
    </row>
    <row r="9" spans="1:12" hidden="1">
      <c r="A9" s="49" t="s">
        <v>12</v>
      </c>
      <c r="B9" s="53">
        <v>2999693</v>
      </c>
      <c r="C9" s="53">
        <v>1478083</v>
      </c>
      <c r="D9" s="53">
        <v>1521610</v>
      </c>
      <c r="E9" s="51">
        <f t="shared" si="0"/>
        <v>0.49274475754685565</v>
      </c>
      <c r="F9" s="51">
        <f t="shared" si="1"/>
        <v>0.50725524245314435</v>
      </c>
      <c r="G9" s="50">
        <v>336188</v>
      </c>
      <c r="H9" s="50">
        <v>159094</v>
      </c>
      <c r="I9" s="50">
        <v>177094</v>
      </c>
      <c r="J9" s="52">
        <f t="shared" si="2"/>
        <v>0.1120741355865417</v>
      </c>
      <c r="K9" s="52">
        <f t="shared" si="2"/>
        <v>0.10763536283145128</v>
      </c>
      <c r="L9" s="52">
        <f t="shared" si="2"/>
        <v>0.11638593332062749</v>
      </c>
    </row>
    <row r="10" spans="1:12" hidden="1">
      <c r="A10" s="49" t="s">
        <v>13</v>
      </c>
      <c r="B10" s="53">
        <v>1023461</v>
      </c>
      <c r="C10" s="53">
        <v>491513</v>
      </c>
      <c r="D10" s="53">
        <v>531948</v>
      </c>
      <c r="E10" s="51">
        <f t="shared" si="0"/>
        <v>0.48024594977238994</v>
      </c>
      <c r="F10" s="51">
        <f t="shared" si="1"/>
        <v>0.51975405022761001</v>
      </c>
      <c r="G10" s="50">
        <v>59331</v>
      </c>
      <c r="H10" s="50">
        <v>30390</v>
      </c>
      <c r="I10" s="50">
        <v>28941</v>
      </c>
      <c r="J10" s="52">
        <f t="shared" si="2"/>
        <v>5.7970943690086874E-2</v>
      </c>
      <c r="K10" s="52">
        <f t="shared" si="2"/>
        <v>6.1829493828240552E-2</v>
      </c>
      <c r="L10" s="52">
        <f t="shared" si="2"/>
        <v>5.4405693789618535E-2</v>
      </c>
    </row>
    <row r="11" spans="1:12" hidden="1">
      <c r="A11" s="49" t="s">
        <v>14</v>
      </c>
      <c r="B11" s="53">
        <v>611088</v>
      </c>
      <c r="C11" s="53">
        <v>297454</v>
      </c>
      <c r="D11" s="53">
        <v>313634</v>
      </c>
      <c r="E11" s="51">
        <f t="shared" si="0"/>
        <v>0.4867613175189171</v>
      </c>
      <c r="F11" s="51">
        <f t="shared" si="1"/>
        <v>0.51323868248108295</v>
      </c>
      <c r="G11" s="50">
        <v>58009</v>
      </c>
      <c r="H11" s="50">
        <v>27764</v>
      </c>
      <c r="I11" s="50">
        <v>30245</v>
      </c>
      <c r="J11" s="52">
        <f t="shared" si="2"/>
        <v>9.4927408163799645E-2</v>
      </c>
      <c r="K11" s="52">
        <f t="shared" si="2"/>
        <v>9.3338801966018278E-2</v>
      </c>
      <c r="L11" s="52">
        <f t="shared" si="2"/>
        <v>9.6434060082771639E-2</v>
      </c>
    </row>
    <row r="12" spans="1:12" hidden="1">
      <c r="A12" s="168" t="s">
        <v>98</v>
      </c>
      <c r="B12" s="168"/>
      <c r="C12" s="168"/>
      <c r="D12" s="168"/>
      <c r="E12" s="168"/>
      <c r="F12" s="168"/>
      <c r="G12" s="168"/>
      <c r="H12" s="168"/>
      <c r="I12" s="168"/>
      <c r="J12" s="168"/>
    </row>
    <row r="13" spans="1:12" hidden="1">
      <c r="A13" s="168" t="s">
        <v>70</v>
      </c>
      <c r="B13" s="168"/>
      <c r="C13" s="168"/>
      <c r="D13" s="168"/>
      <c r="E13" s="168"/>
      <c r="F13" s="168"/>
      <c r="G13" s="168"/>
      <c r="H13" s="168"/>
      <c r="I13" s="168"/>
      <c r="J13" s="168"/>
    </row>
    <row r="16" spans="1:12" ht="51" customHeight="1">
      <c r="A16" s="169" t="s">
        <v>106</v>
      </c>
      <c r="B16" s="170"/>
      <c r="C16" s="170"/>
      <c r="D16" s="170"/>
    </row>
    <row r="17" spans="1:4" ht="15">
      <c r="A17" s="160" t="s">
        <v>1</v>
      </c>
      <c r="B17" s="160" t="s">
        <v>102</v>
      </c>
      <c r="C17" s="160" t="s">
        <v>50</v>
      </c>
      <c r="D17" s="160"/>
    </row>
    <row r="18" spans="1:4" ht="15">
      <c r="A18" s="160"/>
      <c r="B18" s="160"/>
      <c r="C18" s="70" t="s">
        <v>4</v>
      </c>
      <c r="D18" s="70" t="s">
        <v>5</v>
      </c>
    </row>
    <row r="19" spans="1:4" ht="15">
      <c r="A19" s="70" t="s">
        <v>80</v>
      </c>
      <c r="B19" s="71">
        <f>G6/B6*100</f>
        <v>13.191002274872455</v>
      </c>
      <c r="C19" s="71">
        <f>I6/G6*100</f>
        <v>52.455573181261414</v>
      </c>
      <c r="D19" s="71">
        <f>H6/G6*100</f>
        <v>47.544426818738579</v>
      </c>
    </row>
    <row r="20" spans="1:4" ht="15">
      <c r="A20" s="70" t="s">
        <v>10</v>
      </c>
      <c r="B20" s="71">
        <f t="shared" ref="B20:B24" si="3">G7/B7*100</f>
        <v>8.4166098486775827</v>
      </c>
      <c r="C20" s="71">
        <f t="shared" ref="C20:C24" si="4">I7/G7*100</f>
        <v>50.60605144636218</v>
      </c>
      <c r="D20" s="71">
        <f t="shared" ref="D20:D24" si="5">H7/G7*100</f>
        <v>49.39394855363782</v>
      </c>
    </row>
    <row r="21" spans="1:4" ht="15">
      <c r="A21" s="70" t="s">
        <v>11</v>
      </c>
      <c r="B21" s="71">
        <f t="shared" si="3"/>
        <v>22.358786598603533</v>
      </c>
      <c r="C21" s="71">
        <f t="shared" si="4"/>
        <v>53.052741189857365</v>
      </c>
      <c r="D21" s="71">
        <f t="shared" si="5"/>
        <v>46.947258810142635</v>
      </c>
    </row>
    <row r="22" spans="1:4" ht="15">
      <c r="A22" s="70" t="s">
        <v>12</v>
      </c>
      <c r="B22" s="71">
        <f t="shared" si="3"/>
        <v>11.207413558654169</v>
      </c>
      <c r="C22" s="71">
        <f t="shared" si="4"/>
        <v>52.677073542184729</v>
      </c>
      <c r="D22" s="71">
        <f t="shared" si="5"/>
        <v>47.322926457815271</v>
      </c>
    </row>
    <row r="23" spans="1:4" ht="15">
      <c r="A23" s="70" t="s">
        <v>13</v>
      </c>
      <c r="B23" s="71">
        <f t="shared" si="3"/>
        <v>5.7970943690086871</v>
      </c>
      <c r="C23" s="71">
        <f t="shared" si="4"/>
        <v>48.778884562876065</v>
      </c>
      <c r="D23" s="71">
        <f t="shared" si="5"/>
        <v>51.221115437123935</v>
      </c>
    </row>
    <row r="24" spans="1:4" ht="15">
      <c r="A24" s="70" t="s">
        <v>14</v>
      </c>
      <c r="B24" s="71">
        <f t="shared" si="3"/>
        <v>9.492740816379964</v>
      </c>
      <c r="C24" s="71">
        <f t="shared" si="4"/>
        <v>52.138461273250705</v>
      </c>
      <c r="D24" s="71">
        <f t="shared" si="5"/>
        <v>47.861538726749295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35" t="s">
        <v>74</v>
      </c>
      <c r="B26" s="135"/>
      <c r="C26" s="135"/>
      <c r="D26" s="135"/>
    </row>
  </sheetData>
  <mergeCells count="20">
    <mergeCell ref="A2:L2"/>
    <mergeCell ref="A3:A5"/>
    <mergeCell ref="B3:F3"/>
    <mergeCell ref="G3:L3"/>
    <mergeCell ref="B4:B5"/>
    <mergeCell ref="C4:C5"/>
    <mergeCell ref="D4:D5"/>
    <mergeCell ref="E4:F4"/>
    <mergeCell ref="G4:G5"/>
    <mergeCell ref="H4:H5"/>
    <mergeCell ref="A25:D25"/>
    <mergeCell ref="A26:D26"/>
    <mergeCell ref="I4:I5"/>
    <mergeCell ref="J4:L4"/>
    <mergeCell ref="A12:J12"/>
    <mergeCell ref="A13:J13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E5A53-5263-4ED8-95A2-99B846618E87}">
  <dimension ref="A1:BO39"/>
  <sheetViews>
    <sheetView topLeftCell="A15" workbookViewId="0">
      <selection activeCell="A25" sqref="A25:D25"/>
    </sheetView>
  </sheetViews>
  <sheetFormatPr defaultColWidth="8.85546875" defaultRowHeight="14.45"/>
  <cols>
    <col min="1" max="1" width="36.28515625" style="48" customWidth="1"/>
    <col min="2" max="2" width="54" style="48" customWidth="1"/>
    <col min="3" max="4" width="17.5703125" style="48" customWidth="1"/>
    <col min="5" max="5" width="9.42578125" style="48" bestFit="1" customWidth="1"/>
    <col min="6" max="6" width="11.42578125" style="48" customWidth="1"/>
    <col min="7" max="7" width="18.140625" style="48" customWidth="1"/>
    <col min="8" max="8" width="12.7109375" style="48" customWidth="1"/>
    <col min="9" max="9" width="13.85546875" style="48" customWidth="1"/>
    <col min="10" max="10" width="10.5703125" style="48" bestFit="1" customWidth="1"/>
    <col min="11" max="11" width="14.7109375" style="48" bestFit="1" customWidth="1"/>
    <col min="12" max="12" width="12.85546875" style="48" bestFit="1" customWidth="1"/>
    <col min="13" max="13" width="14.28515625" style="48" customWidth="1"/>
    <col min="14" max="14" width="11.5703125" style="48" customWidth="1"/>
    <col min="15" max="15" width="9.42578125" style="48" customWidth="1"/>
    <col min="16" max="16" width="9.42578125" style="48" bestFit="1" customWidth="1"/>
    <col min="17" max="17" width="8.28515625" style="48" bestFit="1" customWidth="1"/>
    <col min="18" max="18" width="17.7109375" style="48" customWidth="1"/>
    <col min="19" max="19" width="12.7109375" style="48" customWidth="1"/>
    <col min="20" max="20" width="13.85546875" style="48" customWidth="1"/>
    <col min="21" max="21" width="10.5703125" style="48" bestFit="1" customWidth="1"/>
    <col min="22" max="22" width="14.7109375" style="48" bestFit="1" customWidth="1"/>
    <col min="23" max="23" width="12.85546875" style="48" bestFit="1" customWidth="1"/>
    <col min="24" max="24" width="14.28515625" style="48" customWidth="1"/>
    <col min="25" max="25" width="11.5703125" style="48" customWidth="1"/>
    <col min="26" max="26" width="9.42578125" style="48" customWidth="1"/>
    <col min="27" max="27" width="9.42578125" style="48" bestFit="1" customWidth="1"/>
    <col min="28" max="28" width="8.28515625" style="48" bestFit="1" customWidth="1"/>
    <col min="29" max="29" width="18.28515625" style="48" customWidth="1"/>
    <col min="30" max="30" width="12.7109375" style="48" customWidth="1"/>
    <col min="31" max="31" width="13.85546875" style="48" customWidth="1"/>
    <col min="32" max="32" width="10.5703125" style="48" bestFit="1" customWidth="1"/>
    <col min="33" max="33" width="14.7109375" style="48" bestFit="1" customWidth="1"/>
    <col min="34" max="34" width="12.85546875" style="48" bestFit="1" customWidth="1"/>
    <col min="35" max="35" width="14.28515625" style="48" customWidth="1"/>
    <col min="36" max="36" width="11.5703125" style="48" customWidth="1"/>
    <col min="37" max="37" width="9.42578125" style="48" customWidth="1"/>
    <col min="38" max="38" width="9.42578125" style="48" bestFit="1" customWidth="1"/>
    <col min="39" max="39" width="8.28515625" style="48" bestFit="1" customWidth="1"/>
    <col min="40" max="40" width="17.28515625" style="48" customWidth="1"/>
    <col min="41" max="41" width="12.7109375" style="48" customWidth="1"/>
    <col min="42" max="42" width="13.85546875" style="48" customWidth="1"/>
    <col min="43" max="43" width="10.5703125" style="48" bestFit="1" customWidth="1"/>
    <col min="44" max="44" width="14.7109375" style="48" bestFit="1" customWidth="1"/>
    <col min="45" max="45" width="12.85546875" style="48" bestFit="1" customWidth="1"/>
    <col min="46" max="46" width="14.28515625" style="48" customWidth="1"/>
    <col min="47" max="47" width="11.5703125" style="48" customWidth="1"/>
    <col min="48" max="48" width="9.42578125" style="48" customWidth="1"/>
    <col min="49" max="49" width="9.42578125" style="48" bestFit="1" customWidth="1"/>
    <col min="50" max="50" width="8.28515625" style="48" bestFit="1" customWidth="1"/>
    <col min="51" max="51" width="13.28515625" style="48" customWidth="1"/>
    <col min="52" max="52" width="12.7109375" style="48" customWidth="1"/>
    <col min="53" max="53" width="13.85546875" style="48" customWidth="1"/>
    <col min="54" max="54" width="10.5703125" style="48" bestFit="1" customWidth="1"/>
    <col min="55" max="55" width="14.7109375" style="48" bestFit="1" customWidth="1"/>
    <col min="56" max="56" width="12.85546875" style="48" bestFit="1" customWidth="1"/>
    <col min="57" max="57" width="14.28515625" style="48" customWidth="1"/>
    <col min="58" max="58" width="11.5703125" style="48" customWidth="1"/>
    <col min="59" max="59" width="9.42578125" style="48" customWidth="1"/>
    <col min="60" max="60" width="9.42578125" style="48" bestFit="1" customWidth="1"/>
    <col min="61" max="61" width="8.28515625" style="48" bestFit="1" customWidth="1"/>
    <col min="62" max="62" width="13.28515625" style="48" customWidth="1"/>
    <col min="63" max="63" width="12.7109375" style="48" customWidth="1"/>
    <col min="64" max="64" width="13.85546875" style="48" customWidth="1"/>
    <col min="65" max="65" width="10.5703125" style="48" bestFit="1" customWidth="1"/>
    <col min="66" max="66" width="14.7109375" style="48" bestFit="1" customWidth="1"/>
    <col min="67" max="67" width="12.85546875" style="48" bestFit="1" customWidth="1"/>
    <col min="68" max="16384" width="8.85546875" style="48"/>
  </cols>
  <sheetData>
    <row r="1" spans="1:67" ht="66.75" hidden="1" customHeight="1">
      <c r="A1" s="165" t="s">
        <v>107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</row>
    <row r="2" spans="1:67" ht="15" hidden="1" customHeight="1">
      <c r="A2" s="163" t="s">
        <v>1</v>
      </c>
      <c r="B2" s="152" t="s">
        <v>108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2" t="s">
        <v>109</v>
      </c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2" t="s">
        <v>110</v>
      </c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2" t="s">
        <v>111</v>
      </c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2" t="s">
        <v>112</v>
      </c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2" t="s">
        <v>113</v>
      </c>
      <c r="BF2" s="153"/>
      <c r="BG2" s="153"/>
      <c r="BH2" s="153"/>
      <c r="BI2" s="153"/>
      <c r="BJ2" s="153"/>
      <c r="BK2" s="153"/>
      <c r="BL2" s="153"/>
      <c r="BM2" s="153"/>
      <c r="BN2" s="153"/>
      <c r="BO2" s="153"/>
    </row>
    <row r="3" spans="1:67" ht="15" hidden="1" customHeight="1">
      <c r="A3" s="148"/>
      <c r="B3" s="150" t="s">
        <v>60</v>
      </c>
      <c r="C3" s="151"/>
      <c r="D3" s="151"/>
      <c r="E3" s="151"/>
      <c r="F3" s="151"/>
      <c r="G3" s="152" t="s">
        <v>61</v>
      </c>
      <c r="H3" s="153"/>
      <c r="I3" s="153"/>
      <c r="J3" s="153"/>
      <c r="K3" s="153"/>
      <c r="L3" s="153"/>
      <c r="M3" s="150" t="s">
        <v>60</v>
      </c>
      <c r="N3" s="151"/>
      <c r="O3" s="151"/>
      <c r="P3" s="151"/>
      <c r="Q3" s="151"/>
      <c r="R3" s="152" t="s">
        <v>61</v>
      </c>
      <c r="S3" s="153"/>
      <c r="T3" s="153"/>
      <c r="U3" s="153"/>
      <c r="V3" s="153"/>
      <c r="W3" s="153"/>
      <c r="X3" s="150" t="s">
        <v>60</v>
      </c>
      <c r="Y3" s="151"/>
      <c r="Z3" s="151"/>
      <c r="AA3" s="151"/>
      <c r="AB3" s="151"/>
      <c r="AC3" s="152" t="s">
        <v>61</v>
      </c>
      <c r="AD3" s="153"/>
      <c r="AE3" s="153"/>
      <c r="AF3" s="153"/>
      <c r="AG3" s="153"/>
      <c r="AH3" s="153"/>
      <c r="AI3" s="150" t="s">
        <v>60</v>
      </c>
      <c r="AJ3" s="151"/>
      <c r="AK3" s="151"/>
      <c r="AL3" s="151"/>
      <c r="AM3" s="151"/>
      <c r="AN3" s="152" t="s">
        <v>61</v>
      </c>
      <c r="AO3" s="153"/>
      <c r="AP3" s="153"/>
      <c r="AQ3" s="153"/>
      <c r="AR3" s="153"/>
      <c r="AS3" s="153"/>
      <c r="AT3" s="150" t="s">
        <v>60</v>
      </c>
      <c r="AU3" s="151"/>
      <c r="AV3" s="151"/>
      <c r="AW3" s="151"/>
      <c r="AX3" s="151"/>
      <c r="AY3" s="152" t="s">
        <v>61</v>
      </c>
      <c r="AZ3" s="153"/>
      <c r="BA3" s="153"/>
      <c r="BB3" s="153"/>
      <c r="BC3" s="153"/>
      <c r="BD3" s="153"/>
      <c r="BE3" s="150" t="s">
        <v>60</v>
      </c>
      <c r="BF3" s="151"/>
      <c r="BG3" s="151"/>
      <c r="BH3" s="151"/>
      <c r="BI3" s="151"/>
      <c r="BJ3" s="152" t="s">
        <v>61</v>
      </c>
      <c r="BK3" s="153"/>
      <c r="BL3" s="153"/>
      <c r="BM3" s="153"/>
      <c r="BN3" s="153"/>
      <c r="BO3" s="153"/>
    </row>
    <row r="4" spans="1:67" ht="15" hidden="1" customHeight="1">
      <c r="A4" s="148"/>
      <c r="B4" s="154" t="s">
        <v>62</v>
      </c>
      <c r="C4" s="136" t="s">
        <v>5</v>
      </c>
      <c r="D4" s="136" t="s">
        <v>4</v>
      </c>
      <c r="E4" s="154" t="s">
        <v>50</v>
      </c>
      <c r="F4" s="154"/>
      <c r="G4" s="154" t="s">
        <v>62</v>
      </c>
      <c r="H4" s="136" t="s">
        <v>5</v>
      </c>
      <c r="I4" s="136" t="s">
        <v>4</v>
      </c>
      <c r="J4" s="137" t="s">
        <v>50</v>
      </c>
      <c r="K4" s="137"/>
      <c r="L4" s="137"/>
      <c r="M4" s="154" t="s">
        <v>62</v>
      </c>
      <c r="N4" s="136" t="s">
        <v>5</v>
      </c>
      <c r="O4" s="136" t="s">
        <v>4</v>
      </c>
      <c r="P4" s="154" t="s">
        <v>50</v>
      </c>
      <c r="Q4" s="154"/>
      <c r="R4" s="154" t="s">
        <v>62</v>
      </c>
      <c r="S4" s="136" t="s">
        <v>5</v>
      </c>
      <c r="T4" s="136" t="s">
        <v>4</v>
      </c>
      <c r="U4" s="137" t="s">
        <v>50</v>
      </c>
      <c r="V4" s="137"/>
      <c r="W4" s="137"/>
      <c r="X4" s="154" t="s">
        <v>62</v>
      </c>
      <c r="Y4" s="136" t="s">
        <v>5</v>
      </c>
      <c r="Z4" s="136" t="s">
        <v>4</v>
      </c>
      <c r="AA4" s="154" t="s">
        <v>50</v>
      </c>
      <c r="AB4" s="154"/>
      <c r="AC4" s="154" t="s">
        <v>62</v>
      </c>
      <c r="AD4" s="136" t="s">
        <v>5</v>
      </c>
      <c r="AE4" s="136" t="s">
        <v>4</v>
      </c>
      <c r="AF4" s="137" t="s">
        <v>50</v>
      </c>
      <c r="AG4" s="137"/>
      <c r="AH4" s="137"/>
      <c r="AI4" s="154" t="s">
        <v>62</v>
      </c>
      <c r="AJ4" s="136" t="s">
        <v>5</v>
      </c>
      <c r="AK4" s="136" t="s">
        <v>4</v>
      </c>
      <c r="AL4" s="154" t="s">
        <v>50</v>
      </c>
      <c r="AM4" s="154"/>
      <c r="AN4" s="154" t="s">
        <v>62</v>
      </c>
      <c r="AO4" s="136" t="s">
        <v>5</v>
      </c>
      <c r="AP4" s="136" t="s">
        <v>4</v>
      </c>
      <c r="AQ4" s="137" t="s">
        <v>50</v>
      </c>
      <c r="AR4" s="137"/>
      <c r="AS4" s="137"/>
      <c r="AT4" s="154" t="s">
        <v>62</v>
      </c>
      <c r="AU4" s="136" t="s">
        <v>5</v>
      </c>
      <c r="AV4" s="136" t="s">
        <v>4</v>
      </c>
      <c r="AW4" s="154" t="s">
        <v>50</v>
      </c>
      <c r="AX4" s="154"/>
      <c r="AY4" s="154" t="s">
        <v>62</v>
      </c>
      <c r="AZ4" s="136" t="s">
        <v>5</v>
      </c>
      <c r="BA4" s="136" t="s">
        <v>4</v>
      </c>
      <c r="BB4" s="137" t="s">
        <v>50</v>
      </c>
      <c r="BC4" s="137"/>
      <c r="BD4" s="137"/>
      <c r="BE4" s="154" t="s">
        <v>62</v>
      </c>
      <c r="BF4" s="136" t="s">
        <v>5</v>
      </c>
      <c r="BG4" s="136" t="s">
        <v>4</v>
      </c>
      <c r="BH4" s="154" t="s">
        <v>50</v>
      </c>
      <c r="BI4" s="154"/>
      <c r="BJ4" s="154" t="s">
        <v>62</v>
      </c>
      <c r="BK4" s="136" t="s">
        <v>5</v>
      </c>
      <c r="BL4" s="136" t="s">
        <v>4</v>
      </c>
      <c r="BM4" s="137" t="s">
        <v>50</v>
      </c>
      <c r="BN4" s="137"/>
      <c r="BO4" s="137"/>
    </row>
    <row r="5" spans="1:67" ht="42.75" hidden="1" customHeight="1">
      <c r="A5" s="149"/>
      <c r="B5" s="154"/>
      <c r="C5" s="137"/>
      <c r="D5" s="137"/>
      <c r="E5" s="49" t="s">
        <v>5</v>
      </c>
      <c r="F5" s="49" t="s">
        <v>4</v>
      </c>
      <c r="G5" s="154"/>
      <c r="H5" s="137"/>
      <c r="I5" s="137"/>
      <c r="J5" s="49" t="s">
        <v>62</v>
      </c>
      <c r="K5" s="49" t="s">
        <v>5</v>
      </c>
      <c r="L5" s="49" t="s">
        <v>4</v>
      </c>
      <c r="M5" s="154"/>
      <c r="N5" s="137"/>
      <c r="O5" s="137"/>
      <c r="P5" s="49" t="s">
        <v>5</v>
      </c>
      <c r="Q5" s="49" t="s">
        <v>4</v>
      </c>
      <c r="R5" s="154"/>
      <c r="S5" s="137"/>
      <c r="T5" s="137"/>
      <c r="U5" s="49" t="s">
        <v>62</v>
      </c>
      <c r="V5" s="49" t="s">
        <v>5</v>
      </c>
      <c r="W5" s="49" t="s">
        <v>4</v>
      </c>
      <c r="X5" s="154"/>
      <c r="Y5" s="137"/>
      <c r="Z5" s="137"/>
      <c r="AA5" s="49" t="s">
        <v>5</v>
      </c>
      <c r="AB5" s="49" t="s">
        <v>4</v>
      </c>
      <c r="AC5" s="154"/>
      <c r="AD5" s="137"/>
      <c r="AE5" s="137"/>
      <c r="AF5" s="49" t="s">
        <v>62</v>
      </c>
      <c r="AG5" s="49" t="s">
        <v>5</v>
      </c>
      <c r="AH5" s="49" t="s">
        <v>4</v>
      </c>
      <c r="AI5" s="154"/>
      <c r="AJ5" s="137"/>
      <c r="AK5" s="137"/>
      <c r="AL5" s="49" t="s">
        <v>5</v>
      </c>
      <c r="AM5" s="49" t="s">
        <v>4</v>
      </c>
      <c r="AN5" s="154"/>
      <c r="AO5" s="137"/>
      <c r="AP5" s="137"/>
      <c r="AQ5" s="49" t="s">
        <v>62</v>
      </c>
      <c r="AR5" s="49" t="s">
        <v>5</v>
      </c>
      <c r="AS5" s="49" t="s">
        <v>4</v>
      </c>
      <c r="AT5" s="154"/>
      <c r="AU5" s="137"/>
      <c r="AV5" s="137"/>
      <c r="AW5" s="49" t="s">
        <v>5</v>
      </c>
      <c r="AX5" s="49" t="s">
        <v>4</v>
      </c>
      <c r="AY5" s="154"/>
      <c r="AZ5" s="137"/>
      <c r="BA5" s="137"/>
      <c r="BB5" s="49" t="s">
        <v>62</v>
      </c>
      <c r="BC5" s="49" t="s">
        <v>5</v>
      </c>
      <c r="BD5" s="49" t="s">
        <v>4</v>
      </c>
      <c r="BE5" s="154"/>
      <c r="BF5" s="137"/>
      <c r="BG5" s="137"/>
      <c r="BH5" s="49" t="s">
        <v>5</v>
      </c>
      <c r="BI5" s="49" t="s">
        <v>4</v>
      </c>
      <c r="BJ5" s="154"/>
      <c r="BK5" s="137"/>
      <c r="BL5" s="137"/>
      <c r="BM5" s="49" t="s">
        <v>62</v>
      </c>
      <c r="BN5" s="49" t="s">
        <v>5</v>
      </c>
      <c r="BO5" s="49" t="s">
        <v>4</v>
      </c>
    </row>
    <row r="6" spans="1:67" hidden="1">
      <c r="A6" s="49" t="s">
        <v>80</v>
      </c>
      <c r="B6" s="53">
        <v>2069771</v>
      </c>
      <c r="C6" s="53">
        <v>866147</v>
      </c>
      <c r="D6" s="53">
        <v>1203624</v>
      </c>
      <c r="E6" s="55">
        <f>SUM(C6/B6)</f>
        <v>0.41847479745343807</v>
      </c>
      <c r="F6" s="55">
        <f>SUM(D6/B6)</f>
        <v>0.58152520254656193</v>
      </c>
      <c r="G6" s="53">
        <v>388698</v>
      </c>
      <c r="H6" s="53">
        <v>176307</v>
      </c>
      <c r="I6" s="53">
        <v>212391</v>
      </c>
      <c r="J6" s="51">
        <f t="shared" ref="J6:L11" si="0">SUM(G6/B6)</f>
        <v>0.18779758726931628</v>
      </c>
      <c r="K6" s="51">
        <f t="shared" si="0"/>
        <v>0.20355320748094724</v>
      </c>
      <c r="L6" s="51">
        <f t="shared" si="0"/>
        <v>0.17645959203206316</v>
      </c>
      <c r="M6" s="53">
        <v>750125</v>
      </c>
      <c r="N6" s="53">
        <v>346405</v>
      </c>
      <c r="O6" s="53">
        <v>403720</v>
      </c>
      <c r="P6" s="55">
        <f>SUM(N6/M6)</f>
        <v>0.46179636727212131</v>
      </c>
      <c r="Q6" s="55">
        <f>SUM(O6/M6)</f>
        <v>0.53820363272787863</v>
      </c>
      <c r="R6" s="53">
        <v>360120</v>
      </c>
      <c r="S6" s="53">
        <v>168816</v>
      </c>
      <c r="T6" s="53">
        <v>191304</v>
      </c>
      <c r="U6" s="51">
        <f t="shared" ref="U6:W11" si="1">SUM(R6/M6)</f>
        <v>0.48007998666888851</v>
      </c>
      <c r="V6" s="51">
        <f t="shared" si="1"/>
        <v>0.48733707654335245</v>
      </c>
      <c r="W6" s="51">
        <f t="shared" si="1"/>
        <v>0.47385316556028934</v>
      </c>
      <c r="X6" s="53">
        <v>44830</v>
      </c>
      <c r="Y6" s="53">
        <v>6702</v>
      </c>
      <c r="Z6" s="53">
        <v>38128</v>
      </c>
      <c r="AA6" s="55">
        <f>SUM(Y6/X6)</f>
        <v>0.14949810394824894</v>
      </c>
      <c r="AB6" s="55">
        <f>SUM(Z6/X6)</f>
        <v>0.85050189605175108</v>
      </c>
      <c r="AC6" s="53">
        <v>18968</v>
      </c>
      <c r="AD6" s="53">
        <v>2909</v>
      </c>
      <c r="AE6" s="53">
        <v>16059</v>
      </c>
      <c r="AF6" s="51">
        <f t="shared" ref="AF6:AH11" si="2">SUM(AC6/X6)</f>
        <v>0.4231095248717377</v>
      </c>
      <c r="AG6" s="51">
        <f t="shared" si="2"/>
        <v>0.43404953745150704</v>
      </c>
      <c r="AH6" s="51">
        <f t="shared" si="2"/>
        <v>0.42118652958455727</v>
      </c>
      <c r="AI6" s="53">
        <v>287320</v>
      </c>
      <c r="AJ6" s="53">
        <v>114378</v>
      </c>
      <c r="AK6" s="53">
        <v>172942</v>
      </c>
      <c r="AL6" s="55">
        <f>SUM(AJ6/AI6)</f>
        <v>0.39808575803981622</v>
      </c>
      <c r="AM6" s="55">
        <f>SUM(AK6/AI6)</f>
        <v>0.60191424196018373</v>
      </c>
      <c r="AN6" s="53">
        <v>1534</v>
      </c>
      <c r="AO6" s="53">
        <v>593</v>
      </c>
      <c r="AP6" s="53">
        <v>941</v>
      </c>
      <c r="AQ6" s="51">
        <f t="shared" ref="AQ6:AS11" si="3">SUM(AN6/AI6)</f>
        <v>5.3389948489489074E-3</v>
      </c>
      <c r="AR6" s="51">
        <f t="shared" si="3"/>
        <v>5.1845634650020105E-3</v>
      </c>
      <c r="AS6" s="51">
        <f t="shared" si="3"/>
        <v>5.4411305524395461E-3</v>
      </c>
      <c r="AT6" s="53">
        <v>947905</v>
      </c>
      <c r="AU6" s="53">
        <v>383505</v>
      </c>
      <c r="AV6" s="53">
        <v>564400</v>
      </c>
      <c r="AW6" s="55">
        <f>SUM(AU6/AT6)</f>
        <v>0.4045816827635681</v>
      </c>
      <c r="AX6" s="55">
        <f>SUM(AV6/AT6)</f>
        <v>0.5954183172364319</v>
      </c>
      <c r="AY6" s="53">
        <v>7254</v>
      </c>
      <c r="AZ6" s="53">
        <v>3518</v>
      </c>
      <c r="BA6" s="53">
        <v>3736</v>
      </c>
      <c r="BB6" s="51">
        <f t="shared" ref="BB6:BD11" si="4">SUM(AY6/AT6)</f>
        <v>7.6526656152251541E-3</v>
      </c>
      <c r="BC6" s="51">
        <f t="shared" si="4"/>
        <v>9.1732832687970167E-3</v>
      </c>
      <c r="BD6" s="51">
        <f t="shared" si="4"/>
        <v>6.6194188518781004E-3</v>
      </c>
      <c r="BE6" s="53">
        <v>39591</v>
      </c>
      <c r="BF6" s="53">
        <v>15157</v>
      </c>
      <c r="BG6" s="53">
        <v>24434</v>
      </c>
      <c r="BH6" s="55">
        <f>SUM(BF6/BE6)</f>
        <v>0.38283953423757927</v>
      </c>
      <c r="BI6" s="55">
        <f>SUM(BG6/BE6)</f>
        <v>0.61716046576242078</v>
      </c>
      <c r="BJ6" s="56">
        <v>822</v>
      </c>
      <c r="BK6" s="56">
        <v>471</v>
      </c>
      <c r="BL6" s="56">
        <v>351</v>
      </c>
      <c r="BM6" s="51">
        <f t="shared" ref="BM6:BO11" si="5">SUM(BJ6/BE6)</f>
        <v>2.0762294460862318E-2</v>
      </c>
      <c r="BN6" s="51">
        <f t="shared" si="5"/>
        <v>3.1074750940159664E-2</v>
      </c>
      <c r="BO6" s="51">
        <f t="shared" si="5"/>
        <v>1.4365228779569453E-2</v>
      </c>
    </row>
    <row r="7" spans="1:67" hidden="1">
      <c r="A7" s="49" t="s">
        <v>10</v>
      </c>
      <c r="B7" s="53">
        <v>114704</v>
      </c>
      <c r="C7" s="53">
        <v>45577</v>
      </c>
      <c r="D7" s="53">
        <v>69127</v>
      </c>
      <c r="E7" s="55">
        <f t="shared" ref="E7:E11" si="6">SUM(C7/B7)</f>
        <v>0.39734446924257216</v>
      </c>
      <c r="F7" s="55">
        <f t="shared" ref="F7:F11" si="7">SUM(D7/B7)</f>
        <v>0.60265553075742784</v>
      </c>
      <c r="G7" s="53">
        <v>17441</v>
      </c>
      <c r="H7" s="53">
        <v>8212</v>
      </c>
      <c r="I7" s="53">
        <v>9229</v>
      </c>
      <c r="J7" s="51">
        <f t="shared" si="0"/>
        <v>0.15205223880597016</v>
      </c>
      <c r="K7" s="51">
        <f t="shared" si="0"/>
        <v>0.18017859885468548</v>
      </c>
      <c r="L7" s="51">
        <f t="shared" si="0"/>
        <v>0.13350789127258525</v>
      </c>
      <c r="M7" s="53">
        <v>39398</v>
      </c>
      <c r="N7" s="53">
        <v>17917</v>
      </c>
      <c r="O7" s="53">
        <v>21481</v>
      </c>
      <c r="P7" s="55">
        <f t="shared" ref="P7:P11" si="8">SUM(N7/M7)</f>
        <v>0.45476927762830599</v>
      </c>
      <c r="Q7" s="55">
        <f t="shared" ref="Q7:Q11" si="9">SUM(O7/M7)</f>
        <v>0.54523072237169401</v>
      </c>
      <c r="R7" s="53">
        <v>16528</v>
      </c>
      <c r="S7" s="53">
        <v>7709</v>
      </c>
      <c r="T7" s="53">
        <v>8819</v>
      </c>
      <c r="U7" s="51">
        <f t="shared" si="1"/>
        <v>0.41951368089750751</v>
      </c>
      <c r="V7" s="51">
        <f t="shared" si="1"/>
        <v>0.43026176257185911</v>
      </c>
      <c r="W7" s="51">
        <f t="shared" si="1"/>
        <v>0.41054885712955635</v>
      </c>
      <c r="X7" s="53">
        <v>150</v>
      </c>
      <c r="Y7" s="53">
        <v>79</v>
      </c>
      <c r="Z7" s="53">
        <v>71</v>
      </c>
      <c r="AA7" s="55">
        <f t="shared" ref="AA7:AA11" si="10">SUM(Y7/X7)</f>
        <v>0.52666666666666662</v>
      </c>
      <c r="AB7" s="55">
        <f t="shared" ref="AB7:AB11" si="11">SUM(Z7/X7)</f>
        <v>0.47333333333333333</v>
      </c>
      <c r="AC7" s="53">
        <v>71</v>
      </c>
      <c r="AD7" s="53">
        <v>39</v>
      </c>
      <c r="AE7" s="53">
        <v>32</v>
      </c>
      <c r="AF7" s="51">
        <f t="shared" si="2"/>
        <v>0.47333333333333333</v>
      </c>
      <c r="AG7" s="51">
        <f t="shared" si="2"/>
        <v>0.49367088607594939</v>
      </c>
      <c r="AH7" s="51">
        <f t="shared" si="2"/>
        <v>0.45070422535211269</v>
      </c>
      <c r="AI7" s="53">
        <v>12817</v>
      </c>
      <c r="AJ7" s="53">
        <v>4774</v>
      </c>
      <c r="AK7" s="53">
        <v>8043</v>
      </c>
      <c r="AL7" s="55">
        <f t="shared" ref="AL7:AL11" si="12">SUM(AJ7/AI7)</f>
        <v>0.37247405789186239</v>
      </c>
      <c r="AM7" s="55">
        <f t="shared" ref="AM7:AM11" si="13">SUM(AK7/AI7)</f>
        <v>0.62752594210813761</v>
      </c>
      <c r="AN7" s="53">
        <v>107</v>
      </c>
      <c r="AO7" s="53">
        <v>44</v>
      </c>
      <c r="AP7" s="53">
        <v>63</v>
      </c>
      <c r="AQ7" s="51">
        <f t="shared" si="3"/>
        <v>8.3482874307560274E-3</v>
      </c>
      <c r="AR7" s="51">
        <f t="shared" si="3"/>
        <v>9.2165898617511521E-3</v>
      </c>
      <c r="AS7" s="51">
        <f t="shared" si="3"/>
        <v>7.832898172323759E-3</v>
      </c>
      <c r="AT7" s="53">
        <v>60332</v>
      </c>
      <c r="AU7" s="53">
        <v>22076</v>
      </c>
      <c r="AV7" s="53">
        <v>38256</v>
      </c>
      <c r="AW7" s="55">
        <f t="shared" ref="AW7:AW11" si="14">SUM(AU7/AT7)</f>
        <v>0.36590863886494729</v>
      </c>
      <c r="AX7" s="55">
        <f t="shared" ref="AX7:AX11" si="15">SUM(AV7/AT7)</f>
        <v>0.63409136113505271</v>
      </c>
      <c r="AY7" s="53">
        <v>468</v>
      </c>
      <c r="AZ7" s="53">
        <v>233</v>
      </c>
      <c r="BA7" s="53">
        <v>235</v>
      </c>
      <c r="BB7" s="51">
        <f t="shared" si="4"/>
        <v>7.757077504475237E-3</v>
      </c>
      <c r="BC7" s="51">
        <f t="shared" si="4"/>
        <v>1.0554448269614061E-2</v>
      </c>
      <c r="BD7" s="51">
        <f t="shared" si="4"/>
        <v>6.1428272689251356E-3</v>
      </c>
      <c r="BE7" s="53">
        <v>2007</v>
      </c>
      <c r="BF7" s="53">
        <v>731</v>
      </c>
      <c r="BG7" s="53">
        <v>1276</v>
      </c>
      <c r="BH7" s="55">
        <f t="shared" ref="BH7:BH11" si="16">SUM(BF7/BE7)</f>
        <v>0.36422521175884404</v>
      </c>
      <c r="BI7" s="55">
        <f t="shared" ref="BI7:BI11" si="17">SUM(BG7/BE7)</f>
        <v>0.63577478824115596</v>
      </c>
      <c r="BJ7" s="56">
        <v>267</v>
      </c>
      <c r="BK7" s="56">
        <v>187</v>
      </c>
      <c r="BL7" s="56">
        <v>80</v>
      </c>
      <c r="BM7" s="51">
        <f t="shared" si="5"/>
        <v>0.13303437967115098</v>
      </c>
      <c r="BN7" s="51">
        <f t="shared" si="5"/>
        <v>0.2558139534883721</v>
      </c>
      <c r="BO7" s="51">
        <f t="shared" si="5"/>
        <v>6.2695924764890276E-2</v>
      </c>
    </row>
    <row r="8" spans="1:67" hidden="1">
      <c r="A8" s="49" t="s">
        <v>11</v>
      </c>
      <c r="B8" s="53">
        <v>632120</v>
      </c>
      <c r="C8" s="53">
        <v>267454</v>
      </c>
      <c r="D8" s="53">
        <v>364666</v>
      </c>
      <c r="E8" s="55">
        <f t="shared" si="6"/>
        <v>0.42310637220780867</v>
      </c>
      <c r="F8" s="55">
        <f t="shared" si="7"/>
        <v>0.57689362779219133</v>
      </c>
      <c r="G8" s="53">
        <v>173916</v>
      </c>
      <c r="H8" s="53">
        <v>78866</v>
      </c>
      <c r="I8" s="53">
        <v>95050</v>
      </c>
      <c r="J8" s="51">
        <f t="shared" si="0"/>
        <v>0.27513130418275011</v>
      </c>
      <c r="K8" s="51">
        <f t="shared" si="0"/>
        <v>0.29487687602354051</v>
      </c>
      <c r="L8" s="51">
        <f t="shared" si="0"/>
        <v>0.26064947102279895</v>
      </c>
      <c r="M8" s="53">
        <v>307232</v>
      </c>
      <c r="N8" s="53">
        <v>141325</v>
      </c>
      <c r="O8" s="53">
        <v>165907</v>
      </c>
      <c r="P8" s="55">
        <f t="shared" si="8"/>
        <v>0.45999440162483074</v>
      </c>
      <c r="Q8" s="55">
        <f t="shared" si="9"/>
        <v>0.54000559837516926</v>
      </c>
      <c r="R8" s="53">
        <v>170593</v>
      </c>
      <c r="S8" s="53">
        <v>77447</v>
      </c>
      <c r="T8" s="53">
        <v>93146</v>
      </c>
      <c r="U8" s="51">
        <f t="shared" si="1"/>
        <v>0.55525791584209983</v>
      </c>
      <c r="V8" s="51">
        <f t="shared" si="1"/>
        <v>0.5480063683000177</v>
      </c>
      <c r="W8" s="51">
        <f t="shared" si="1"/>
        <v>0.56143502082492003</v>
      </c>
      <c r="X8" s="53">
        <v>4315</v>
      </c>
      <c r="Y8" s="53">
        <v>1377</v>
      </c>
      <c r="Z8" s="53">
        <v>2938</v>
      </c>
      <c r="AA8" s="55">
        <f t="shared" si="10"/>
        <v>0.31911935110081113</v>
      </c>
      <c r="AB8" s="55">
        <f t="shared" si="11"/>
        <v>0.68088064889918887</v>
      </c>
      <c r="AC8" s="53">
        <v>57</v>
      </c>
      <c r="AD8" s="53">
        <v>10</v>
      </c>
      <c r="AE8" s="53">
        <v>47</v>
      </c>
      <c r="AF8" s="51">
        <f t="shared" si="2"/>
        <v>1.320973348783314E-2</v>
      </c>
      <c r="AG8" s="51">
        <f t="shared" si="2"/>
        <v>7.2621641249092234E-3</v>
      </c>
      <c r="AH8" s="51">
        <f t="shared" si="2"/>
        <v>1.5997277059223963E-2</v>
      </c>
      <c r="AI8" s="53">
        <v>36583</v>
      </c>
      <c r="AJ8" s="53">
        <v>14168</v>
      </c>
      <c r="AK8" s="53">
        <v>22415</v>
      </c>
      <c r="AL8" s="55">
        <f t="shared" si="12"/>
        <v>0.38728371101331222</v>
      </c>
      <c r="AM8" s="55">
        <f t="shared" si="13"/>
        <v>0.61271628898668784</v>
      </c>
      <c r="AN8" s="53">
        <v>30</v>
      </c>
      <c r="AO8" s="53">
        <v>22</v>
      </c>
      <c r="AP8" s="53">
        <v>8</v>
      </c>
      <c r="AQ8" s="51">
        <f t="shared" si="3"/>
        <v>8.2005303009594619E-4</v>
      </c>
      <c r="AR8" s="51">
        <f t="shared" si="3"/>
        <v>1.5527950310559005E-3</v>
      </c>
      <c r="AS8" s="51">
        <f t="shared" si="3"/>
        <v>3.5690385902297569E-4</v>
      </c>
      <c r="AT8" s="53">
        <v>254831</v>
      </c>
      <c r="AU8" s="53">
        <v>99573</v>
      </c>
      <c r="AV8" s="53">
        <v>155258</v>
      </c>
      <c r="AW8" s="55">
        <f t="shared" si="14"/>
        <v>0.39074131483218288</v>
      </c>
      <c r="AX8" s="55">
        <f t="shared" si="15"/>
        <v>0.60925868516781712</v>
      </c>
      <c r="AY8" s="53">
        <v>2767</v>
      </c>
      <c r="AZ8" s="53">
        <v>1152</v>
      </c>
      <c r="BA8" s="53">
        <v>1615</v>
      </c>
      <c r="BB8" s="51">
        <f t="shared" si="4"/>
        <v>1.0858176595469154E-2</v>
      </c>
      <c r="BC8" s="51">
        <f t="shared" si="4"/>
        <v>1.156940134373776E-2</v>
      </c>
      <c r="BD8" s="51">
        <f t="shared" si="4"/>
        <v>1.0402040474564918E-2</v>
      </c>
      <c r="BE8" s="53">
        <v>29159</v>
      </c>
      <c r="BF8" s="53">
        <v>11011</v>
      </c>
      <c r="BG8" s="53">
        <v>18148</v>
      </c>
      <c r="BH8" s="55">
        <f t="shared" si="16"/>
        <v>0.37761925991975032</v>
      </c>
      <c r="BI8" s="55">
        <f t="shared" si="17"/>
        <v>0.62238074008024968</v>
      </c>
      <c r="BJ8" s="56">
        <v>469</v>
      </c>
      <c r="BK8" s="56">
        <v>235</v>
      </c>
      <c r="BL8" s="56">
        <v>234</v>
      </c>
      <c r="BM8" s="51">
        <f t="shared" si="5"/>
        <v>1.6084227854178814E-2</v>
      </c>
      <c r="BN8" s="51">
        <f t="shared" si="5"/>
        <v>2.1342294069566798E-2</v>
      </c>
      <c r="BO8" s="51">
        <f t="shared" si="5"/>
        <v>1.2893982808022923E-2</v>
      </c>
    </row>
    <row r="9" spans="1:67" hidden="1">
      <c r="A9" s="49" t="s">
        <v>12</v>
      </c>
      <c r="B9" s="53">
        <v>906474</v>
      </c>
      <c r="C9" s="53">
        <v>371141</v>
      </c>
      <c r="D9" s="53">
        <v>535333</v>
      </c>
      <c r="E9" s="55">
        <f t="shared" si="6"/>
        <v>0.40943369583683592</v>
      </c>
      <c r="F9" s="55">
        <f t="shared" si="7"/>
        <v>0.59056630416316414</v>
      </c>
      <c r="G9" s="53">
        <v>151975</v>
      </c>
      <c r="H9" s="53">
        <v>66438</v>
      </c>
      <c r="I9" s="53">
        <v>85537</v>
      </c>
      <c r="J9" s="51">
        <f t="shared" si="0"/>
        <v>0.1676551120054188</v>
      </c>
      <c r="K9" s="51">
        <f t="shared" si="0"/>
        <v>0.1790101336149873</v>
      </c>
      <c r="L9" s="51">
        <f t="shared" si="0"/>
        <v>0.15978278940397847</v>
      </c>
      <c r="M9" s="53">
        <v>264297</v>
      </c>
      <c r="N9" s="53">
        <v>119550</v>
      </c>
      <c r="O9" s="53">
        <v>144747</v>
      </c>
      <c r="P9" s="55">
        <f t="shared" si="8"/>
        <v>0.45233203555091434</v>
      </c>
      <c r="Q9" s="55">
        <f t="shared" si="9"/>
        <v>0.54766796444908572</v>
      </c>
      <c r="R9" s="53">
        <v>129732</v>
      </c>
      <c r="S9" s="53">
        <v>61858</v>
      </c>
      <c r="T9" s="53">
        <v>67874</v>
      </c>
      <c r="U9" s="51">
        <f t="shared" si="1"/>
        <v>0.49085687692255303</v>
      </c>
      <c r="V9" s="51">
        <f t="shared" si="1"/>
        <v>0.51742367210372231</v>
      </c>
      <c r="W9" s="51">
        <f t="shared" si="1"/>
        <v>0.46891472707551796</v>
      </c>
      <c r="X9" s="53">
        <v>19802</v>
      </c>
      <c r="Y9" s="53">
        <v>3021</v>
      </c>
      <c r="Z9" s="53">
        <v>16781</v>
      </c>
      <c r="AA9" s="55">
        <f t="shared" si="10"/>
        <v>0.15256034743965255</v>
      </c>
      <c r="AB9" s="55">
        <f t="shared" si="11"/>
        <v>0.84743965256034748</v>
      </c>
      <c r="AC9" s="53">
        <v>18408</v>
      </c>
      <c r="AD9" s="53">
        <v>2743</v>
      </c>
      <c r="AE9" s="53">
        <v>15665</v>
      </c>
      <c r="AF9" s="51">
        <f t="shared" si="2"/>
        <v>0.92960307039692958</v>
      </c>
      <c r="AG9" s="51">
        <f t="shared" si="2"/>
        <v>0.90797749089705393</v>
      </c>
      <c r="AH9" s="51">
        <f t="shared" si="2"/>
        <v>0.9334962159585245</v>
      </c>
      <c r="AI9" s="53">
        <v>169207</v>
      </c>
      <c r="AJ9" s="53">
        <v>68784</v>
      </c>
      <c r="AK9" s="53">
        <v>100423</v>
      </c>
      <c r="AL9" s="55">
        <f t="shared" si="12"/>
        <v>0.40650800498797329</v>
      </c>
      <c r="AM9" s="55">
        <f t="shared" si="13"/>
        <v>0.59349199501202665</v>
      </c>
      <c r="AN9" s="53">
        <v>1204</v>
      </c>
      <c r="AO9" s="53">
        <v>433</v>
      </c>
      <c r="AP9" s="53">
        <v>771</v>
      </c>
      <c r="AQ9" s="51">
        <f t="shared" si="3"/>
        <v>7.1155448651651527E-3</v>
      </c>
      <c r="AR9" s="51">
        <f t="shared" si="3"/>
        <v>6.2950686206094441E-3</v>
      </c>
      <c r="AS9" s="51">
        <f t="shared" si="3"/>
        <v>7.6775240731704886E-3</v>
      </c>
      <c r="AT9" s="53">
        <v>447754</v>
      </c>
      <c r="AU9" s="53">
        <v>177616</v>
      </c>
      <c r="AV9" s="53">
        <v>270138</v>
      </c>
      <c r="AW9" s="55">
        <f t="shared" si="14"/>
        <v>0.39668210669251419</v>
      </c>
      <c r="AX9" s="55">
        <f t="shared" si="15"/>
        <v>0.60331789330748575</v>
      </c>
      <c r="AY9" s="53">
        <v>2545</v>
      </c>
      <c r="AZ9" s="53">
        <v>1355</v>
      </c>
      <c r="BA9" s="53">
        <v>1190</v>
      </c>
      <c r="BB9" s="51">
        <f t="shared" si="4"/>
        <v>5.6839246550561247E-3</v>
      </c>
      <c r="BC9" s="51">
        <f t="shared" si="4"/>
        <v>7.6288172236735428E-3</v>
      </c>
      <c r="BD9" s="51">
        <f t="shared" si="4"/>
        <v>4.405155883289282E-3</v>
      </c>
      <c r="BE9" s="53">
        <v>5414</v>
      </c>
      <c r="BF9" s="53">
        <v>2170</v>
      </c>
      <c r="BG9" s="53">
        <v>3244</v>
      </c>
      <c r="BH9" s="55">
        <f t="shared" si="16"/>
        <v>0.40081270779460659</v>
      </c>
      <c r="BI9" s="55">
        <f t="shared" si="17"/>
        <v>0.59918729220539346</v>
      </c>
      <c r="BJ9" s="56">
        <v>86</v>
      </c>
      <c r="BK9" s="56">
        <v>49</v>
      </c>
      <c r="BL9" s="56">
        <v>37</v>
      </c>
      <c r="BM9" s="51">
        <f t="shared" si="5"/>
        <v>1.5884743258219432E-2</v>
      </c>
      <c r="BN9" s="51">
        <f t="shared" si="5"/>
        <v>2.2580645161290321E-2</v>
      </c>
      <c r="BO9" s="51">
        <f t="shared" si="5"/>
        <v>1.1405672009864365E-2</v>
      </c>
    </row>
    <row r="10" spans="1:67" hidden="1">
      <c r="A10" s="49" t="s">
        <v>13</v>
      </c>
      <c r="B10" s="53">
        <v>319159</v>
      </c>
      <c r="C10" s="53">
        <v>140595</v>
      </c>
      <c r="D10" s="53">
        <v>178564</v>
      </c>
      <c r="E10" s="55">
        <f t="shared" si="6"/>
        <v>0.44051710902716201</v>
      </c>
      <c r="F10" s="55">
        <f t="shared" si="7"/>
        <v>0.55948289097283799</v>
      </c>
      <c r="G10" s="53">
        <v>29247</v>
      </c>
      <c r="H10" s="53">
        <v>15045</v>
      </c>
      <c r="I10" s="53">
        <v>14202</v>
      </c>
      <c r="J10" s="51">
        <f t="shared" si="0"/>
        <v>9.1637710357533389E-2</v>
      </c>
      <c r="K10" s="51">
        <f t="shared" si="0"/>
        <v>0.10700949535900993</v>
      </c>
      <c r="L10" s="51">
        <f t="shared" si="0"/>
        <v>7.9534508635559234E-2</v>
      </c>
      <c r="M10" s="53">
        <v>107607</v>
      </c>
      <c r="N10" s="53">
        <v>52797</v>
      </c>
      <c r="O10" s="53">
        <v>54810</v>
      </c>
      <c r="P10" s="55">
        <f t="shared" si="8"/>
        <v>0.49064651927848563</v>
      </c>
      <c r="Q10" s="55">
        <f t="shared" si="9"/>
        <v>0.50935348072151443</v>
      </c>
      <c r="R10" s="53">
        <v>27702</v>
      </c>
      <c r="S10" s="53">
        <v>14358</v>
      </c>
      <c r="T10" s="53">
        <v>13344</v>
      </c>
      <c r="U10" s="51">
        <f t="shared" si="1"/>
        <v>0.25743678385235164</v>
      </c>
      <c r="V10" s="51">
        <f t="shared" si="1"/>
        <v>0.27194726973123473</v>
      </c>
      <c r="W10" s="51">
        <f t="shared" si="1"/>
        <v>0.24345922276956761</v>
      </c>
      <c r="X10" s="53">
        <v>19680</v>
      </c>
      <c r="Y10" s="53">
        <v>1961</v>
      </c>
      <c r="Z10" s="53">
        <v>17719</v>
      </c>
      <c r="AA10" s="55">
        <f t="shared" si="10"/>
        <v>9.9644308943089427E-2</v>
      </c>
      <c r="AB10" s="55">
        <f t="shared" si="11"/>
        <v>0.9003556910569106</v>
      </c>
      <c r="AC10" s="53">
        <v>431</v>
      </c>
      <c r="AD10" s="53">
        <v>117</v>
      </c>
      <c r="AE10" s="53">
        <v>314</v>
      </c>
      <c r="AF10" s="51">
        <f t="shared" si="2"/>
        <v>2.190040650406504E-2</v>
      </c>
      <c r="AG10" s="51">
        <f t="shared" si="2"/>
        <v>5.9663437021927591E-2</v>
      </c>
      <c r="AH10" s="51">
        <f t="shared" si="2"/>
        <v>1.7721090354986174E-2</v>
      </c>
      <c r="AI10" s="53">
        <v>56832</v>
      </c>
      <c r="AJ10" s="53">
        <v>21606</v>
      </c>
      <c r="AK10" s="53">
        <v>35226</v>
      </c>
      <c r="AL10" s="55">
        <f t="shared" si="12"/>
        <v>0.38017314189189189</v>
      </c>
      <c r="AM10" s="55">
        <f t="shared" si="13"/>
        <v>0.61982685810810811</v>
      </c>
      <c r="AN10" s="53">
        <v>71</v>
      </c>
      <c r="AO10" s="53">
        <v>18</v>
      </c>
      <c r="AP10" s="53">
        <v>53</v>
      </c>
      <c r="AQ10" s="51">
        <f t="shared" si="3"/>
        <v>1.2492961711711712E-3</v>
      </c>
      <c r="AR10" s="51">
        <f t="shared" si="3"/>
        <v>8.331019161344071E-4</v>
      </c>
      <c r="AS10" s="51">
        <f t="shared" si="3"/>
        <v>1.504570487707943E-3</v>
      </c>
      <c r="AT10" s="53">
        <v>133735</v>
      </c>
      <c r="AU10" s="53">
        <v>63709</v>
      </c>
      <c r="AV10" s="53">
        <v>70026</v>
      </c>
      <c r="AW10" s="55">
        <f t="shared" si="14"/>
        <v>0.47638239802594684</v>
      </c>
      <c r="AX10" s="55">
        <f t="shared" si="15"/>
        <v>0.52361760197405316</v>
      </c>
      <c r="AY10" s="53">
        <v>1043</v>
      </c>
      <c r="AZ10" s="53">
        <v>552</v>
      </c>
      <c r="BA10" s="53">
        <v>491</v>
      </c>
      <c r="BB10" s="51">
        <f t="shared" si="4"/>
        <v>7.7990054959434707E-3</v>
      </c>
      <c r="BC10" s="51">
        <f t="shared" si="4"/>
        <v>8.6643959252224959E-3</v>
      </c>
      <c r="BD10" s="51">
        <f t="shared" si="4"/>
        <v>7.0116813754891039E-3</v>
      </c>
      <c r="BE10" s="53">
        <v>1305</v>
      </c>
      <c r="BF10" s="53">
        <v>522</v>
      </c>
      <c r="BG10" s="53">
        <v>783</v>
      </c>
      <c r="BH10" s="55">
        <f t="shared" si="16"/>
        <v>0.4</v>
      </c>
      <c r="BI10" s="55">
        <f t="shared" si="17"/>
        <v>0.6</v>
      </c>
      <c r="BJ10" s="56">
        <v>0</v>
      </c>
      <c r="BK10" s="56">
        <v>0</v>
      </c>
      <c r="BL10" s="56">
        <v>0</v>
      </c>
      <c r="BM10" s="51">
        <f t="shared" si="5"/>
        <v>0</v>
      </c>
      <c r="BN10" s="51">
        <f t="shared" si="5"/>
        <v>0</v>
      </c>
      <c r="BO10" s="51">
        <f t="shared" si="5"/>
        <v>0</v>
      </c>
    </row>
    <row r="11" spans="1:67" hidden="1">
      <c r="A11" s="49" t="s">
        <v>14</v>
      </c>
      <c r="B11" s="53">
        <v>97314</v>
      </c>
      <c r="C11" s="53">
        <v>41380</v>
      </c>
      <c r="D11" s="53">
        <v>55934</v>
      </c>
      <c r="E11" s="55">
        <f t="shared" si="6"/>
        <v>0.42522144809585466</v>
      </c>
      <c r="F11" s="55">
        <f t="shared" si="7"/>
        <v>0.5747785519041454</v>
      </c>
      <c r="G11" s="53">
        <v>16119</v>
      </c>
      <c r="H11" s="53">
        <v>7746</v>
      </c>
      <c r="I11" s="53">
        <v>8373</v>
      </c>
      <c r="J11" s="51">
        <f t="shared" si="0"/>
        <v>0.16563906529379124</v>
      </c>
      <c r="K11" s="51">
        <f t="shared" si="0"/>
        <v>0.18719188013533108</v>
      </c>
      <c r="L11" s="51">
        <f t="shared" si="0"/>
        <v>0.14969428254728787</v>
      </c>
      <c r="M11" s="53">
        <v>31591</v>
      </c>
      <c r="N11" s="53">
        <v>14816</v>
      </c>
      <c r="O11" s="53">
        <v>16775</v>
      </c>
      <c r="P11" s="55">
        <f t="shared" si="8"/>
        <v>0.46899433382925515</v>
      </c>
      <c r="Q11" s="55">
        <f t="shared" si="9"/>
        <v>0.53100566617074485</v>
      </c>
      <c r="R11" s="53">
        <v>15565</v>
      </c>
      <c r="S11" s="53">
        <v>7444</v>
      </c>
      <c r="T11" s="53">
        <v>8121</v>
      </c>
      <c r="U11" s="51">
        <f t="shared" si="1"/>
        <v>0.49270361811908453</v>
      </c>
      <c r="V11" s="51">
        <f t="shared" si="1"/>
        <v>0.50242980561555073</v>
      </c>
      <c r="W11" s="51">
        <f t="shared" si="1"/>
        <v>0.48411326378539493</v>
      </c>
      <c r="X11" s="53">
        <v>883</v>
      </c>
      <c r="Y11" s="53">
        <v>264</v>
      </c>
      <c r="Z11" s="53">
        <v>619</v>
      </c>
      <c r="AA11" s="55">
        <f t="shared" si="10"/>
        <v>0.29898074745186864</v>
      </c>
      <c r="AB11" s="55">
        <f t="shared" si="11"/>
        <v>0.70101925254813136</v>
      </c>
      <c r="AC11" s="53">
        <v>1</v>
      </c>
      <c r="AD11" s="53">
        <v>0</v>
      </c>
      <c r="AE11" s="53">
        <v>1</v>
      </c>
      <c r="AF11" s="51">
        <f t="shared" si="2"/>
        <v>1.1325028312570782E-3</v>
      </c>
      <c r="AG11" s="51">
        <f t="shared" si="2"/>
        <v>0</v>
      </c>
      <c r="AH11" s="51">
        <f t="shared" si="2"/>
        <v>1.6155088852988692E-3</v>
      </c>
      <c r="AI11" s="53">
        <v>11881</v>
      </c>
      <c r="AJ11" s="53">
        <v>5046</v>
      </c>
      <c r="AK11" s="53">
        <v>6835</v>
      </c>
      <c r="AL11" s="55">
        <f t="shared" si="12"/>
        <v>0.42471172460230622</v>
      </c>
      <c r="AM11" s="55">
        <f t="shared" si="13"/>
        <v>0.57528827539769378</v>
      </c>
      <c r="AN11" s="53">
        <v>122</v>
      </c>
      <c r="AO11" s="53">
        <v>76</v>
      </c>
      <c r="AP11" s="53">
        <v>46</v>
      </c>
      <c r="AQ11" s="51">
        <f t="shared" si="3"/>
        <v>1.0268495917852033E-2</v>
      </c>
      <c r="AR11" s="51">
        <f t="shared" si="3"/>
        <v>1.5061434799841459E-2</v>
      </c>
      <c r="AS11" s="51">
        <f t="shared" si="3"/>
        <v>6.7300658376005856E-3</v>
      </c>
      <c r="AT11" s="53">
        <v>51253</v>
      </c>
      <c r="AU11" s="53">
        <v>20531</v>
      </c>
      <c r="AV11" s="53">
        <v>30722</v>
      </c>
      <c r="AW11" s="55">
        <f t="shared" si="14"/>
        <v>0.40058142937974361</v>
      </c>
      <c r="AX11" s="55">
        <f t="shared" si="15"/>
        <v>0.59941857062025639</v>
      </c>
      <c r="AY11" s="53">
        <v>431</v>
      </c>
      <c r="AZ11" s="53">
        <v>226</v>
      </c>
      <c r="BA11" s="53">
        <v>205</v>
      </c>
      <c r="BB11" s="51">
        <f t="shared" si="4"/>
        <v>8.409263847969875E-3</v>
      </c>
      <c r="BC11" s="51">
        <f t="shared" si="4"/>
        <v>1.100774438653743E-2</v>
      </c>
      <c r="BD11" s="51">
        <f t="shared" si="4"/>
        <v>6.672742659983074E-3</v>
      </c>
      <c r="BE11" s="53">
        <v>1706</v>
      </c>
      <c r="BF11" s="53">
        <v>723</v>
      </c>
      <c r="BG11" s="53">
        <v>983</v>
      </c>
      <c r="BH11" s="55">
        <f t="shared" si="16"/>
        <v>0.42379835873388044</v>
      </c>
      <c r="BI11" s="55">
        <f t="shared" si="17"/>
        <v>0.57620164126611961</v>
      </c>
      <c r="BJ11" s="56">
        <v>0</v>
      </c>
      <c r="BK11" s="56">
        <v>0</v>
      </c>
      <c r="BL11" s="56">
        <v>0</v>
      </c>
      <c r="BM11" s="51">
        <f t="shared" si="5"/>
        <v>0</v>
      </c>
      <c r="BN11" s="51">
        <f t="shared" si="5"/>
        <v>0</v>
      </c>
      <c r="BO11" s="51">
        <f t="shared" si="5"/>
        <v>0</v>
      </c>
    </row>
    <row r="12" spans="1:67" hidden="1">
      <c r="A12" s="168" t="s">
        <v>91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  <c r="BI12" s="168"/>
      <c r="BJ12" s="168"/>
      <c r="BK12" s="168"/>
      <c r="BL12" s="168"/>
      <c r="BM12" s="168"/>
    </row>
    <row r="13" spans="1:67" hidden="1">
      <c r="A13" s="168" t="s">
        <v>70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</row>
    <row r="16" spans="1:67" ht="39.75" customHeight="1">
      <c r="A16" s="174" t="s">
        <v>114</v>
      </c>
      <c r="B16" s="174"/>
      <c r="C16" s="174"/>
      <c r="D16" s="174"/>
    </row>
    <row r="17" spans="1:4" ht="15" customHeight="1">
      <c r="A17" s="175" t="s">
        <v>1</v>
      </c>
      <c r="B17" s="175" t="s">
        <v>115</v>
      </c>
      <c r="C17" s="175" t="s">
        <v>50</v>
      </c>
      <c r="D17" s="175"/>
    </row>
    <row r="18" spans="1:4" ht="15">
      <c r="A18" s="175"/>
      <c r="B18" s="175"/>
      <c r="C18" s="67" t="s">
        <v>4</v>
      </c>
      <c r="D18" s="67" t="s">
        <v>5</v>
      </c>
    </row>
    <row r="19" spans="1:4" ht="15">
      <c r="A19" s="67" t="s">
        <v>80</v>
      </c>
      <c r="B19" s="75">
        <f>B6/B32*100</f>
        <v>26.310553542497832</v>
      </c>
      <c r="C19" s="75">
        <f>D6/B6*100</f>
        <v>58.152520254656196</v>
      </c>
      <c r="D19" s="75">
        <f>C6/B6*100</f>
        <v>41.847479745343804</v>
      </c>
    </row>
    <row r="20" spans="1:4" ht="15">
      <c r="A20" s="67" t="s">
        <v>10</v>
      </c>
      <c r="B20" s="75">
        <f t="shared" ref="B20:B24" si="18">B7/B33*100</f>
        <v>14.229535366667575</v>
      </c>
      <c r="C20" s="75">
        <f t="shared" ref="C20:C24" si="19">D7/B7*100</f>
        <v>60.265553075742787</v>
      </c>
      <c r="D20" s="75">
        <f t="shared" ref="D20:D24" si="20">C7/B7*100</f>
        <v>39.734446924257213</v>
      </c>
    </row>
    <row r="21" spans="1:4" ht="15">
      <c r="A21" s="67" t="s">
        <v>11</v>
      </c>
      <c r="B21" s="75">
        <f t="shared" si="18"/>
        <v>29.134196500504224</v>
      </c>
      <c r="C21" s="75">
        <f t="shared" si="19"/>
        <v>57.689362779219131</v>
      </c>
      <c r="D21" s="75">
        <f t="shared" si="20"/>
        <v>42.310637220780869</v>
      </c>
    </row>
    <row r="22" spans="1:4" ht="15">
      <c r="A22" s="67" t="s">
        <v>12</v>
      </c>
      <c r="B22" s="75">
        <f t="shared" si="18"/>
        <v>28.238625566579962</v>
      </c>
      <c r="C22" s="75">
        <f t="shared" si="19"/>
        <v>59.056630416316416</v>
      </c>
      <c r="D22" s="75">
        <f t="shared" si="20"/>
        <v>40.943369583683591</v>
      </c>
    </row>
    <row r="23" spans="1:4" ht="15">
      <c r="A23" s="67" t="s">
        <v>13</v>
      </c>
      <c r="B23" s="75">
        <f t="shared" si="18"/>
        <v>30.157933727175486</v>
      </c>
      <c r="C23" s="75">
        <f t="shared" si="19"/>
        <v>55.948289097283798</v>
      </c>
      <c r="D23" s="75">
        <f t="shared" si="20"/>
        <v>44.051710902716202</v>
      </c>
    </row>
    <row r="24" spans="1:4" ht="15">
      <c r="A24" s="67" t="s">
        <v>14</v>
      </c>
      <c r="B24" s="75">
        <f t="shared" si="18"/>
        <v>15.630988272823501</v>
      </c>
      <c r="C24" s="75">
        <f t="shared" si="19"/>
        <v>57.477855190414537</v>
      </c>
      <c r="D24" s="75">
        <f t="shared" si="20"/>
        <v>42.522144809585463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72" t="s">
        <v>116</v>
      </c>
      <c r="B26" s="172"/>
      <c r="C26" s="172"/>
      <c r="D26" s="172"/>
    </row>
    <row r="27" spans="1:4">
      <c r="A27" s="173" t="s">
        <v>117</v>
      </c>
      <c r="B27" s="173"/>
      <c r="C27" s="173"/>
      <c r="D27" s="173"/>
    </row>
    <row r="28" spans="1:4">
      <c r="A28" s="173"/>
      <c r="B28" s="173"/>
      <c r="C28" s="173"/>
      <c r="D28" s="173"/>
    </row>
    <row r="29" spans="1:4" hidden="1"/>
    <row r="30" spans="1:4" hidden="1"/>
    <row r="31" spans="1:4" hidden="1">
      <c r="A31" s="57" t="s">
        <v>1</v>
      </c>
      <c r="B31" s="57" t="s">
        <v>118</v>
      </c>
    </row>
    <row r="32" spans="1:4" hidden="1">
      <c r="A32" s="49" t="s">
        <v>80</v>
      </c>
      <c r="B32" s="53">
        <v>7866695</v>
      </c>
    </row>
    <row r="33" spans="1:2" hidden="1">
      <c r="A33" s="49" t="s">
        <v>10</v>
      </c>
      <c r="B33" s="53">
        <v>806098</v>
      </c>
    </row>
    <row r="34" spans="1:2" hidden="1">
      <c r="A34" s="49" t="s">
        <v>11</v>
      </c>
      <c r="B34" s="53">
        <v>2169684</v>
      </c>
    </row>
    <row r="35" spans="1:2" hidden="1">
      <c r="A35" s="49" t="s">
        <v>12</v>
      </c>
      <c r="B35" s="53">
        <v>3210050</v>
      </c>
    </row>
    <row r="36" spans="1:2" hidden="1">
      <c r="A36" s="49" t="s">
        <v>13</v>
      </c>
      <c r="B36" s="53">
        <v>1058292</v>
      </c>
    </row>
    <row r="37" spans="1:2" hidden="1">
      <c r="A37" s="49" t="s">
        <v>14</v>
      </c>
      <c r="B37" s="53">
        <v>622571</v>
      </c>
    </row>
    <row r="38" spans="1:2" hidden="1"/>
    <row r="39" spans="1:2" hidden="1"/>
  </sheetData>
  <mergeCells count="77">
    <mergeCell ref="A1:BO1"/>
    <mergeCell ref="A2:A5"/>
    <mergeCell ref="B2:L2"/>
    <mergeCell ref="M2:W2"/>
    <mergeCell ref="X2:AH2"/>
    <mergeCell ref="AI2:AS2"/>
    <mergeCell ref="AT2:BD2"/>
    <mergeCell ref="BE2:BO2"/>
    <mergeCell ref="B3:F3"/>
    <mergeCell ref="G3:L3"/>
    <mergeCell ref="H4:H5"/>
    <mergeCell ref="M3:Q3"/>
    <mergeCell ref="R3:W3"/>
    <mergeCell ref="X3:AB3"/>
    <mergeCell ref="AC3:AH3"/>
    <mergeCell ref="B4:B5"/>
    <mergeCell ref="C4:C5"/>
    <mergeCell ref="D4:D5"/>
    <mergeCell ref="E4:F4"/>
    <mergeCell ref="G4:G5"/>
    <mergeCell ref="P4:Q4"/>
    <mergeCell ref="I4:I5"/>
    <mergeCell ref="J4:L4"/>
    <mergeCell ref="M4:M5"/>
    <mergeCell ref="N4:N5"/>
    <mergeCell ref="O4:O5"/>
    <mergeCell ref="AT3:AX3"/>
    <mergeCell ref="AY3:BD3"/>
    <mergeCell ref="BE3:BI3"/>
    <mergeCell ref="BJ3:BO3"/>
    <mergeCell ref="AI3:AM3"/>
    <mergeCell ref="AN3:AS3"/>
    <mergeCell ref="AF4:AH4"/>
    <mergeCell ref="R4:R5"/>
    <mergeCell ref="S4:S5"/>
    <mergeCell ref="T4:T5"/>
    <mergeCell ref="U4:W4"/>
    <mergeCell ref="X4:X5"/>
    <mergeCell ref="Y4:Y5"/>
    <mergeCell ref="Z4:Z5"/>
    <mergeCell ref="AA4:AB4"/>
    <mergeCell ref="AC4:AC5"/>
    <mergeCell ref="AD4:AD5"/>
    <mergeCell ref="AE4:AE5"/>
    <mergeCell ref="AW4:AX4"/>
    <mergeCell ref="AI4:AI5"/>
    <mergeCell ref="AJ4:AJ5"/>
    <mergeCell ref="AK4:AK5"/>
    <mergeCell ref="AL4:AM4"/>
    <mergeCell ref="AN4:AN5"/>
    <mergeCell ref="AO4:AO5"/>
    <mergeCell ref="AP4:AP5"/>
    <mergeCell ref="AQ4:AS4"/>
    <mergeCell ref="AT4:AT5"/>
    <mergeCell ref="AU4:AU5"/>
    <mergeCell ref="AV4:AV5"/>
    <mergeCell ref="BM4:BO4"/>
    <mergeCell ref="AY4:AY5"/>
    <mergeCell ref="AZ4:AZ5"/>
    <mergeCell ref="BA4:BA5"/>
    <mergeCell ref="BB4:BD4"/>
    <mergeCell ref="BE4:BE5"/>
    <mergeCell ref="BF4:BF5"/>
    <mergeCell ref="BG4:BG5"/>
    <mergeCell ref="BH4:BI4"/>
    <mergeCell ref="BJ4:BJ5"/>
    <mergeCell ref="BK4:BK5"/>
    <mergeCell ref="BL4:BL5"/>
    <mergeCell ref="A25:D25"/>
    <mergeCell ref="A26:D26"/>
    <mergeCell ref="A27:D28"/>
    <mergeCell ref="A12:BM12"/>
    <mergeCell ref="A13:BN13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3DA9A-A7F2-4092-ADBD-F34B04C720F9}">
  <dimension ref="A1:BO38"/>
  <sheetViews>
    <sheetView topLeftCell="A15" workbookViewId="0">
      <selection activeCell="A25" sqref="A25:D25"/>
    </sheetView>
  </sheetViews>
  <sheetFormatPr defaultColWidth="8.85546875" defaultRowHeight="14.45"/>
  <cols>
    <col min="1" max="1" width="37.42578125" style="48" customWidth="1"/>
    <col min="2" max="2" width="55" style="48" customWidth="1"/>
    <col min="3" max="4" width="17" style="48" customWidth="1"/>
    <col min="5" max="5" width="9.42578125" style="48" bestFit="1" customWidth="1"/>
    <col min="6" max="6" width="12.42578125" style="48" customWidth="1"/>
    <col min="7" max="7" width="18.85546875" style="48" customWidth="1"/>
    <col min="8" max="12" width="8.85546875" style="48"/>
    <col min="13" max="15" width="12.5703125" style="48" customWidth="1"/>
    <col min="16" max="17" width="8.85546875" style="48"/>
    <col min="18" max="18" width="15.140625" style="48" customWidth="1"/>
    <col min="19" max="28" width="8.85546875" style="48"/>
    <col min="29" max="29" width="15.85546875" style="48" customWidth="1"/>
    <col min="30" max="39" width="8.85546875" style="48"/>
    <col min="40" max="40" width="16.7109375" style="48" customWidth="1"/>
    <col min="41" max="50" width="8.85546875" style="48"/>
    <col min="51" max="51" width="15.85546875" style="48" customWidth="1"/>
    <col min="52" max="61" width="8.85546875" style="48"/>
    <col min="62" max="62" width="16.42578125" style="48" customWidth="1"/>
    <col min="63" max="16384" width="8.85546875" style="48"/>
  </cols>
  <sheetData>
    <row r="1" spans="1:67" ht="66.75" hidden="1" customHeight="1">
      <c r="A1" s="165" t="s">
        <v>119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</row>
    <row r="2" spans="1:67" ht="15" hidden="1" customHeight="1">
      <c r="A2" s="163" t="s">
        <v>1</v>
      </c>
      <c r="B2" s="152" t="s">
        <v>108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2" t="s">
        <v>109</v>
      </c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2" t="s">
        <v>110</v>
      </c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2" t="s">
        <v>111</v>
      </c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2" t="s">
        <v>112</v>
      </c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2" t="s">
        <v>113</v>
      </c>
      <c r="BF2" s="153"/>
      <c r="BG2" s="153"/>
      <c r="BH2" s="153"/>
      <c r="BI2" s="153"/>
      <c r="BJ2" s="153"/>
      <c r="BK2" s="153"/>
      <c r="BL2" s="153"/>
      <c r="BM2" s="153"/>
      <c r="BN2" s="153"/>
      <c r="BO2" s="153"/>
    </row>
    <row r="3" spans="1:67" ht="15" hidden="1" customHeight="1">
      <c r="A3" s="148"/>
      <c r="B3" s="150" t="s">
        <v>60</v>
      </c>
      <c r="C3" s="151"/>
      <c r="D3" s="151"/>
      <c r="E3" s="151"/>
      <c r="F3" s="151"/>
      <c r="G3" s="152" t="s">
        <v>61</v>
      </c>
      <c r="H3" s="153"/>
      <c r="I3" s="153"/>
      <c r="J3" s="153"/>
      <c r="K3" s="153"/>
      <c r="L3" s="153"/>
      <c r="M3" s="150" t="s">
        <v>60</v>
      </c>
      <c r="N3" s="151"/>
      <c r="O3" s="151"/>
      <c r="P3" s="151"/>
      <c r="Q3" s="151"/>
      <c r="R3" s="152" t="s">
        <v>61</v>
      </c>
      <c r="S3" s="153"/>
      <c r="T3" s="153"/>
      <c r="U3" s="153"/>
      <c r="V3" s="153"/>
      <c r="W3" s="153"/>
      <c r="X3" s="150" t="s">
        <v>60</v>
      </c>
      <c r="Y3" s="151"/>
      <c r="Z3" s="151"/>
      <c r="AA3" s="151"/>
      <c r="AB3" s="151"/>
      <c r="AC3" s="152" t="s">
        <v>61</v>
      </c>
      <c r="AD3" s="153"/>
      <c r="AE3" s="153"/>
      <c r="AF3" s="153"/>
      <c r="AG3" s="153"/>
      <c r="AH3" s="153"/>
      <c r="AI3" s="150" t="s">
        <v>60</v>
      </c>
      <c r="AJ3" s="151"/>
      <c r="AK3" s="151"/>
      <c r="AL3" s="151"/>
      <c r="AM3" s="151"/>
      <c r="AN3" s="152" t="s">
        <v>61</v>
      </c>
      <c r="AO3" s="153"/>
      <c r="AP3" s="153"/>
      <c r="AQ3" s="153"/>
      <c r="AR3" s="153"/>
      <c r="AS3" s="153"/>
      <c r="AT3" s="150" t="s">
        <v>60</v>
      </c>
      <c r="AU3" s="151"/>
      <c r="AV3" s="151"/>
      <c r="AW3" s="151"/>
      <c r="AX3" s="151"/>
      <c r="AY3" s="152" t="s">
        <v>61</v>
      </c>
      <c r="AZ3" s="153"/>
      <c r="BA3" s="153"/>
      <c r="BB3" s="153"/>
      <c r="BC3" s="153"/>
      <c r="BD3" s="153"/>
      <c r="BE3" s="150" t="s">
        <v>60</v>
      </c>
      <c r="BF3" s="151"/>
      <c r="BG3" s="151"/>
      <c r="BH3" s="151"/>
      <c r="BI3" s="151"/>
      <c r="BJ3" s="152" t="s">
        <v>61</v>
      </c>
      <c r="BK3" s="153"/>
      <c r="BL3" s="153"/>
      <c r="BM3" s="153"/>
      <c r="BN3" s="153"/>
      <c r="BO3" s="153"/>
    </row>
    <row r="4" spans="1:67" ht="15" hidden="1" customHeight="1">
      <c r="A4" s="148"/>
      <c r="B4" s="154" t="s">
        <v>62</v>
      </c>
      <c r="C4" s="136" t="s">
        <v>5</v>
      </c>
      <c r="D4" s="136" t="s">
        <v>4</v>
      </c>
      <c r="E4" s="154" t="s">
        <v>50</v>
      </c>
      <c r="F4" s="154"/>
      <c r="G4" s="154" t="s">
        <v>62</v>
      </c>
      <c r="H4" s="136" t="s">
        <v>5</v>
      </c>
      <c r="I4" s="136" t="s">
        <v>4</v>
      </c>
      <c r="J4" s="137" t="s">
        <v>50</v>
      </c>
      <c r="K4" s="137"/>
      <c r="L4" s="137"/>
      <c r="M4" s="154" t="s">
        <v>62</v>
      </c>
      <c r="N4" s="136" t="s">
        <v>5</v>
      </c>
      <c r="O4" s="136" t="s">
        <v>4</v>
      </c>
      <c r="P4" s="154" t="s">
        <v>50</v>
      </c>
      <c r="Q4" s="154"/>
      <c r="R4" s="154" t="s">
        <v>62</v>
      </c>
      <c r="S4" s="136" t="s">
        <v>5</v>
      </c>
      <c r="T4" s="136" t="s">
        <v>4</v>
      </c>
      <c r="U4" s="137" t="s">
        <v>50</v>
      </c>
      <c r="V4" s="137"/>
      <c r="W4" s="137"/>
      <c r="X4" s="154" t="s">
        <v>62</v>
      </c>
      <c r="Y4" s="136" t="s">
        <v>5</v>
      </c>
      <c r="Z4" s="136" t="s">
        <v>4</v>
      </c>
      <c r="AA4" s="154" t="s">
        <v>50</v>
      </c>
      <c r="AB4" s="154"/>
      <c r="AC4" s="154" t="s">
        <v>62</v>
      </c>
      <c r="AD4" s="136" t="s">
        <v>5</v>
      </c>
      <c r="AE4" s="136" t="s">
        <v>4</v>
      </c>
      <c r="AF4" s="137" t="s">
        <v>50</v>
      </c>
      <c r="AG4" s="137"/>
      <c r="AH4" s="137"/>
      <c r="AI4" s="154" t="s">
        <v>62</v>
      </c>
      <c r="AJ4" s="136" t="s">
        <v>5</v>
      </c>
      <c r="AK4" s="136" t="s">
        <v>4</v>
      </c>
      <c r="AL4" s="154" t="s">
        <v>50</v>
      </c>
      <c r="AM4" s="154"/>
      <c r="AN4" s="154" t="s">
        <v>62</v>
      </c>
      <c r="AO4" s="136" t="s">
        <v>5</v>
      </c>
      <c r="AP4" s="136" t="s">
        <v>4</v>
      </c>
      <c r="AQ4" s="137" t="s">
        <v>50</v>
      </c>
      <c r="AR4" s="137"/>
      <c r="AS4" s="137"/>
      <c r="AT4" s="154" t="s">
        <v>62</v>
      </c>
      <c r="AU4" s="136" t="s">
        <v>5</v>
      </c>
      <c r="AV4" s="136" t="s">
        <v>4</v>
      </c>
      <c r="AW4" s="154" t="s">
        <v>50</v>
      </c>
      <c r="AX4" s="154"/>
      <c r="AY4" s="154" t="s">
        <v>62</v>
      </c>
      <c r="AZ4" s="136" t="s">
        <v>5</v>
      </c>
      <c r="BA4" s="136" t="s">
        <v>4</v>
      </c>
      <c r="BB4" s="137" t="s">
        <v>50</v>
      </c>
      <c r="BC4" s="137"/>
      <c r="BD4" s="137"/>
      <c r="BE4" s="154" t="s">
        <v>62</v>
      </c>
      <c r="BF4" s="136" t="s">
        <v>5</v>
      </c>
      <c r="BG4" s="136" t="s">
        <v>4</v>
      </c>
      <c r="BH4" s="154" t="s">
        <v>50</v>
      </c>
      <c r="BI4" s="154"/>
      <c r="BJ4" s="154" t="s">
        <v>62</v>
      </c>
      <c r="BK4" s="136" t="s">
        <v>5</v>
      </c>
      <c r="BL4" s="136" t="s">
        <v>4</v>
      </c>
      <c r="BM4" s="137" t="s">
        <v>50</v>
      </c>
      <c r="BN4" s="137"/>
      <c r="BO4" s="137"/>
    </row>
    <row r="5" spans="1:67" ht="42.75" hidden="1" customHeight="1">
      <c r="A5" s="149"/>
      <c r="B5" s="154"/>
      <c r="C5" s="137"/>
      <c r="D5" s="137"/>
      <c r="E5" s="49" t="s">
        <v>5</v>
      </c>
      <c r="F5" s="49" t="s">
        <v>4</v>
      </c>
      <c r="G5" s="154"/>
      <c r="H5" s="137"/>
      <c r="I5" s="137"/>
      <c r="J5" s="49" t="s">
        <v>62</v>
      </c>
      <c r="K5" s="49" t="s">
        <v>5</v>
      </c>
      <c r="L5" s="49" t="s">
        <v>4</v>
      </c>
      <c r="M5" s="154"/>
      <c r="N5" s="137"/>
      <c r="O5" s="137"/>
      <c r="P5" s="49" t="s">
        <v>5</v>
      </c>
      <c r="Q5" s="49" t="s">
        <v>4</v>
      </c>
      <c r="R5" s="154"/>
      <c r="S5" s="137"/>
      <c r="T5" s="137"/>
      <c r="U5" s="49" t="s">
        <v>62</v>
      </c>
      <c r="V5" s="49" t="s">
        <v>5</v>
      </c>
      <c r="W5" s="49" t="s">
        <v>4</v>
      </c>
      <c r="X5" s="154"/>
      <c r="Y5" s="137"/>
      <c r="Z5" s="137"/>
      <c r="AA5" s="49" t="s">
        <v>5</v>
      </c>
      <c r="AB5" s="49" t="s">
        <v>4</v>
      </c>
      <c r="AC5" s="154"/>
      <c r="AD5" s="137"/>
      <c r="AE5" s="137"/>
      <c r="AF5" s="49" t="s">
        <v>62</v>
      </c>
      <c r="AG5" s="49" t="s">
        <v>5</v>
      </c>
      <c r="AH5" s="49" t="s">
        <v>4</v>
      </c>
      <c r="AI5" s="154"/>
      <c r="AJ5" s="137"/>
      <c r="AK5" s="137"/>
      <c r="AL5" s="49" t="s">
        <v>5</v>
      </c>
      <c r="AM5" s="49" t="s">
        <v>4</v>
      </c>
      <c r="AN5" s="154"/>
      <c r="AO5" s="137"/>
      <c r="AP5" s="137"/>
      <c r="AQ5" s="49" t="s">
        <v>62</v>
      </c>
      <c r="AR5" s="49" t="s">
        <v>5</v>
      </c>
      <c r="AS5" s="49" t="s">
        <v>4</v>
      </c>
      <c r="AT5" s="154"/>
      <c r="AU5" s="137"/>
      <c r="AV5" s="137"/>
      <c r="AW5" s="49" t="s">
        <v>5</v>
      </c>
      <c r="AX5" s="49" t="s">
        <v>4</v>
      </c>
      <c r="AY5" s="154"/>
      <c r="AZ5" s="137"/>
      <c r="BA5" s="137"/>
      <c r="BB5" s="49" t="s">
        <v>62</v>
      </c>
      <c r="BC5" s="49" t="s">
        <v>5</v>
      </c>
      <c r="BD5" s="49" t="s">
        <v>4</v>
      </c>
      <c r="BE5" s="154"/>
      <c r="BF5" s="137"/>
      <c r="BG5" s="137"/>
      <c r="BH5" s="49" t="s">
        <v>5</v>
      </c>
      <c r="BI5" s="49" t="s">
        <v>4</v>
      </c>
      <c r="BJ5" s="154"/>
      <c r="BK5" s="137"/>
      <c r="BL5" s="137"/>
      <c r="BM5" s="49" t="s">
        <v>62</v>
      </c>
      <c r="BN5" s="49" t="s">
        <v>5</v>
      </c>
      <c r="BO5" s="49" t="s">
        <v>4</v>
      </c>
    </row>
    <row r="6" spans="1:67" hidden="1">
      <c r="A6" s="49" t="s">
        <v>80</v>
      </c>
      <c r="B6" s="53">
        <v>1851541</v>
      </c>
      <c r="C6" s="53">
        <v>780342</v>
      </c>
      <c r="D6" s="53">
        <v>1071199</v>
      </c>
      <c r="E6" s="55">
        <f>SUM(C6/B6)</f>
        <v>0.42145542550772574</v>
      </c>
      <c r="F6" s="55">
        <f>SUM(D6/B6)</f>
        <v>0.57854457449227426</v>
      </c>
      <c r="G6" s="56">
        <v>379937</v>
      </c>
      <c r="H6" s="56">
        <v>174091</v>
      </c>
      <c r="I6" s="56">
        <v>205846</v>
      </c>
      <c r="J6" s="51">
        <f t="shared" ref="J6:L11" si="0">SUM(G6/B6)</f>
        <v>0.20520042494333099</v>
      </c>
      <c r="K6" s="51">
        <f t="shared" si="0"/>
        <v>0.22309577082868792</v>
      </c>
      <c r="L6" s="51">
        <f t="shared" si="0"/>
        <v>0.19216410769614237</v>
      </c>
      <c r="M6" s="53">
        <v>674245</v>
      </c>
      <c r="N6" s="53">
        <v>318689</v>
      </c>
      <c r="O6" s="53">
        <v>355556</v>
      </c>
      <c r="P6" s="55">
        <f>SUM(N6/M6)</f>
        <v>0.47266053140920583</v>
      </c>
      <c r="Q6" s="55">
        <f>SUM(O6/M6)</f>
        <v>0.52733946859079417</v>
      </c>
      <c r="R6" s="53">
        <v>351565</v>
      </c>
      <c r="S6" s="53">
        <v>167129</v>
      </c>
      <c r="T6" s="53">
        <v>184436</v>
      </c>
      <c r="U6" s="51">
        <f t="shared" ref="U6:W11" si="1">SUM(R6/M6)</f>
        <v>0.52142025524846314</v>
      </c>
      <c r="V6" s="51">
        <f t="shared" si="1"/>
        <v>0.5244266353717888</v>
      </c>
      <c r="W6" s="51">
        <f t="shared" si="1"/>
        <v>0.51872560159299796</v>
      </c>
      <c r="X6" s="53">
        <v>52746</v>
      </c>
      <c r="Y6" s="53">
        <v>6759</v>
      </c>
      <c r="Z6" s="53">
        <v>45987</v>
      </c>
      <c r="AA6" s="55">
        <f>SUM(Y6/X6)</f>
        <v>0.12814241838243659</v>
      </c>
      <c r="AB6" s="55">
        <f>SUM(Z6/X6)</f>
        <v>0.87185758161756344</v>
      </c>
      <c r="AC6" s="53">
        <v>19375</v>
      </c>
      <c r="AD6" s="53">
        <v>2768</v>
      </c>
      <c r="AE6" s="53">
        <v>16607</v>
      </c>
      <c r="AF6" s="51">
        <f t="shared" ref="AF6:AH11" si="2">SUM(AC6/X6)</f>
        <v>0.36732643233610129</v>
      </c>
      <c r="AG6" s="51">
        <f t="shared" si="2"/>
        <v>0.40952803669181831</v>
      </c>
      <c r="AH6" s="51">
        <f t="shared" si="2"/>
        <v>0.36112379585535043</v>
      </c>
      <c r="AI6" s="53">
        <v>248066</v>
      </c>
      <c r="AJ6" s="53">
        <v>97876</v>
      </c>
      <c r="AK6" s="53">
        <v>150190</v>
      </c>
      <c r="AL6" s="55">
        <f>SUM(AJ6/AI6)</f>
        <v>0.394556287439633</v>
      </c>
      <c r="AM6" s="55">
        <f>SUM(AK6/AI6)</f>
        <v>0.605443712560367</v>
      </c>
      <c r="AN6" s="53">
        <v>1243</v>
      </c>
      <c r="AO6" s="53">
        <v>554</v>
      </c>
      <c r="AP6" s="53">
        <v>689</v>
      </c>
      <c r="AQ6" s="51">
        <f t="shared" ref="AQ6:AS11" si="3">SUM(AN6/AI6)</f>
        <v>5.0107632646150622E-3</v>
      </c>
      <c r="AR6" s="51">
        <f t="shared" si="3"/>
        <v>5.660223139482611E-3</v>
      </c>
      <c r="AS6" s="51">
        <f t="shared" si="3"/>
        <v>4.5875224715360543E-3</v>
      </c>
      <c r="AT6" s="53">
        <v>836040</v>
      </c>
      <c r="AU6" s="53">
        <v>342881</v>
      </c>
      <c r="AV6" s="53">
        <v>493159</v>
      </c>
      <c r="AW6" s="55">
        <f>SUM(AU6/AT6)</f>
        <v>0.41012511363092674</v>
      </c>
      <c r="AX6" s="55">
        <f>SUM(AV6/AT6)</f>
        <v>0.58987488636907326</v>
      </c>
      <c r="AY6" s="53">
        <v>7277</v>
      </c>
      <c r="AZ6" s="53">
        <v>3377</v>
      </c>
      <c r="BA6" s="53">
        <v>3900</v>
      </c>
      <c r="BB6" s="51">
        <f t="shared" ref="BB6:BD11" si="4">SUM(AY6/AT6)</f>
        <v>8.7041289890435868E-3</v>
      </c>
      <c r="BC6" s="51">
        <f t="shared" si="4"/>
        <v>9.8488980141798466E-3</v>
      </c>
      <c r="BD6" s="51">
        <f t="shared" si="4"/>
        <v>7.9081999922945741E-3</v>
      </c>
      <c r="BE6" s="53">
        <v>40444</v>
      </c>
      <c r="BF6" s="53">
        <v>14137</v>
      </c>
      <c r="BG6" s="53">
        <v>26307</v>
      </c>
      <c r="BH6" s="55">
        <f>SUM(BF6/BE6)</f>
        <v>0.34954504994560381</v>
      </c>
      <c r="BI6" s="55">
        <f>SUM(BG6/BE6)</f>
        <v>0.65045495005439624</v>
      </c>
      <c r="BJ6" s="56">
        <v>477</v>
      </c>
      <c r="BK6" s="56">
        <v>263</v>
      </c>
      <c r="BL6" s="56">
        <v>214</v>
      </c>
      <c r="BM6" s="51">
        <f t="shared" ref="BM6:BO11" si="5">SUM(BJ6/BE6)</f>
        <v>1.179408564929285E-2</v>
      </c>
      <c r="BN6" s="51">
        <f t="shared" si="5"/>
        <v>1.8603664143736296E-2</v>
      </c>
      <c r="BO6" s="51">
        <f t="shared" si="5"/>
        <v>8.1347169954764896E-3</v>
      </c>
    </row>
    <row r="7" spans="1:67" hidden="1">
      <c r="A7" s="49" t="s">
        <v>10</v>
      </c>
      <c r="B7" s="53">
        <v>104041</v>
      </c>
      <c r="C7" s="53">
        <v>42010</v>
      </c>
      <c r="D7" s="53">
        <v>62031</v>
      </c>
      <c r="E7" s="55">
        <f t="shared" ref="E7:E11" si="6">SUM(C7/B7)</f>
        <v>0.40378312396074623</v>
      </c>
      <c r="F7" s="55">
        <f t="shared" ref="F7:F11" si="7">SUM(D7/B7)</f>
        <v>0.59621687603925377</v>
      </c>
      <c r="G7" s="56">
        <v>16521</v>
      </c>
      <c r="H7" s="56">
        <v>7769</v>
      </c>
      <c r="I7" s="56">
        <v>8752</v>
      </c>
      <c r="J7" s="51">
        <f t="shared" si="0"/>
        <v>0.15879316807796925</v>
      </c>
      <c r="K7" s="51">
        <f t="shared" si="0"/>
        <v>0.18493215900975959</v>
      </c>
      <c r="L7" s="51">
        <f t="shared" si="0"/>
        <v>0.1410907449501056</v>
      </c>
      <c r="M7" s="53">
        <v>35103</v>
      </c>
      <c r="N7" s="53">
        <v>16347</v>
      </c>
      <c r="O7" s="53">
        <v>18756</v>
      </c>
      <c r="P7" s="55">
        <f t="shared" ref="P7:P11" si="8">SUM(N7/M7)</f>
        <v>0.46568669344500468</v>
      </c>
      <c r="Q7" s="55">
        <f t="shared" ref="Q7:Q11" si="9">SUM(O7/M7)</f>
        <v>0.53431330655499532</v>
      </c>
      <c r="R7" s="53">
        <v>15710</v>
      </c>
      <c r="S7" s="53">
        <v>7359</v>
      </c>
      <c r="T7" s="53">
        <v>8351</v>
      </c>
      <c r="U7" s="51">
        <f t="shared" si="1"/>
        <v>0.44754009628806657</v>
      </c>
      <c r="V7" s="51">
        <f t="shared" si="1"/>
        <v>0.45017434391631495</v>
      </c>
      <c r="W7" s="51">
        <f t="shared" si="1"/>
        <v>0.44524418852633824</v>
      </c>
      <c r="X7" s="53">
        <v>29</v>
      </c>
      <c r="Y7" s="53">
        <v>16</v>
      </c>
      <c r="Z7" s="53">
        <v>13</v>
      </c>
      <c r="AA7" s="55">
        <f t="shared" ref="AA7:AA11" si="10">SUM(Y7/X7)</f>
        <v>0.55172413793103448</v>
      </c>
      <c r="AB7" s="55">
        <f t="shared" ref="AB7:AB11" si="11">SUM(Z7/X7)</f>
        <v>0.44827586206896552</v>
      </c>
      <c r="AC7" s="53">
        <v>0</v>
      </c>
      <c r="AD7" s="53">
        <v>0</v>
      </c>
      <c r="AE7" s="53">
        <v>0</v>
      </c>
      <c r="AF7" s="51">
        <f t="shared" si="2"/>
        <v>0</v>
      </c>
      <c r="AG7" s="51">
        <f t="shared" si="2"/>
        <v>0</v>
      </c>
      <c r="AH7" s="51">
        <f t="shared" si="2"/>
        <v>0</v>
      </c>
      <c r="AI7" s="53">
        <v>8714</v>
      </c>
      <c r="AJ7" s="53">
        <v>3011</v>
      </c>
      <c r="AK7" s="53">
        <v>5703</v>
      </c>
      <c r="AL7" s="55">
        <f t="shared" ref="AL7:AL11" si="12">SUM(AJ7/AI7)</f>
        <v>0.34553591921046589</v>
      </c>
      <c r="AM7" s="55">
        <f t="shared" ref="AM7:AM11" si="13">SUM(AK7/AI7)</f>
        <v>0.65446408078953411</v>
      </c>
      <c r="AN7" s="53">
        <v>104</v>
      </c>
      <c r="AO7" s="53">
        <v>65</v>
      </c>
      <c r="AP7" s="53">
        <v>39</v>
      </c>
      <c r="AQ7" s="51">
        <f t="shared" si="3"/>
        <v>1.1934817535001148E-2</v>
      </c>
      <c r="AR7" s="51">
        <f t="shared" si="3"/>
        <v>2.1587512454334108E-2</v>
      </c>
      <c r="AS7" s="51">
        <f t="shared" si="3"/>
        <v>6.8385060494476589E-3</v>
      </c>
      <c r="AT7" s="53">
        <v>58243</v>
      </c>
      <c r="AU7" s="53">
        <v>21862</v>
      </c>
      <c r="AV7" s="53">
        <v>36381</v>
      </c>
      <c r="AW7" s="55">
        <f t="shared" ref="AW7:AW11" si="14">SUM(AU7/AT7)</f>
        <v>0.37535841216970278</v>
      </c>
      <c r="AX7" s="55">
        <f t="shared" ref="AX7:AX11" si="15">SUM(AV7/AT7)</f>
        <v>0.62464158783029722</v>
      </c>
      <c r="AY7" s="53">
        <v>502</v>
      </c>
      <c r="AZ7" s="53">
        <v>206</v>
      </c>
      <c r="BA7" s="53">
        <v>296</v>
      </c>
      <c r="BB7" s="51">
        <f t="shared" si="4"/>
        <v>8.6190615181223496E-3</v>
      </c>
      <c r="BC7" s="51">
        <f t="shared" si="4"/>
        <v>9.422742658494191E-3</v>
      </c>
      <c r="BD7" s="51">
        <f t="shared" si="4"/>
        <v>8.1361150050850723E-3</v>
      </c>
      <c r="BE7" s="53">
        <v>1952</v>
      </c>
      <c r="BF7" s="53">
        <v>774</v>
      </c>
      <c r="BG7" s="53">
        <v>1178</v>
      </c>
      <c r="BH7" s="55">
        <f t="shared" ref="BH7:BH11" si="16">SUM(BF7/BE7)</f>
        <v>0.39651639344262296</v>
      </c>
      <c r="BI7" s="55">
        <f t="shared" ref="BI7:BI11" si="17">SUM(BG7/BE7)</f>
        <v>0.60348360655737709</v>
      </c>
      <c r="BJ7" s="56">
        <v>205</v>
      </c>
      <c r="BK7" s="56">
        <v>139</v>
      </c>
      <c r="BL7" s="56">
        <v>66</v>
      </c>
      <c r="BM7" s="51">
        <f t="shared" si="5"/>
        <v>0.10502049180327869</v>
      </c>
      <c r="BN7" s="51">
        <f t="shared" si="5"/>
        <v>0.17958656330749354</v>
      </c>
      <c r="BO7" s="51">
        <f t="shared" si="5"/>
        <v>5.6027164685908321E-2</v>
      </c>
    </row>
    <row r="8" spans="1:67" hidden="1">
      <c r="A8" s="49" t="s">
        <v>11</v>
      </c>
      <c r="B8" s="53">
        <v>588880</v>
      </c>
      <c r="C8" s="53">
        <v>244727</v>
      </c>
      <c r="D8" s="53">
        <v>344153</v>
      </c>
      <c r="E8" s="55">
        <f t="shared" si="6"/>
        <v>0.41558042385545441</v>
      </c>
      <c r="F8" s="55">
        <f t="shared" si="7"/>
        <v>0.58441957614454554</v>
      </c>
      <c r="G8" s="56">
        <v>157935</v>
      </c>
      <c r="H8" s="56">
        <v>71537</v>
      </c>
      <c r="I8" s="56">
        <v>86398</v>
      </c>
      <c r="J8" s="51">
        <f t="shared" si="0"/>
        <v>0.26819555766879499</v>
      </c>
      <c r="K8" s="51">
        <f t="shared" si="0"/>
        <v>0.29231347583225392</v>
      </c>
      <c r="L8" s="51">
        <f t="shared" si="0"/>
        <v>0.25104531995943663</v>
      </c>
      <c r="M8" s="53">
        <v>293048</v>
      </c>
      <c r="N8" s="53">
        <v>133164</v>
      </c>
      <c r="O8" s="53">
        <v>159884</v>
      </c>
      <c r="P8" s="55">
        <f t="shared" si="8"/>
        <v>0.45441019901176599</v>
      </c>
      <c r="Q8" s="55">
        <f t="shared" si="9"/>
        <v>0.54558980098823406</v>
      </c>
      <c r="R8" s="53">
        <v>153836</v>
      </c>
      <c r="S8" s="53">
        <v>69947</v>
      </c>
      <c r="T8" s="53">
        <v>83889</v>
      </c>
      <c r="U8" s="51">
        <f t="shared" si="1"/>
        <v>0.52495154377439879</v>
      </c>
      <c r="V8" s="51">
        <f t="shared" si="1"/>
        <v>0.52526959238232551</v>
      </c>
      <c r="W8" s="51">
        <f t="shared" si="1"/>
        <v>0.52468664781966923</v>
      </c>
      <c r="X8" s="53">
        <v>3424</v>
      </c>
      <c r="Y8" s="53">
        <v>950</v>
      </c>
      <c r="Z8" s="53">
        <v>2474</v>
      </c>
      <c r="AA8" s="55">
        <f t="shared" si="10"/>
        <v>0.27745327102803741</v>
      </c>
      <c r="AB8" s="55">
        <f t="shared" si="11"/>
        <v>0.72254672897196259</v>
      </c>
      <c r="AC8" s="53">
        <v>5</v>
      </c>
      <c r="AD8" s="53">
        <v>1</v>
      </c>
      <c r="AE8" s="53">
        <v>4</v>
      </c>
      <c r="AF8" s="51">
        <f t="shared" si="2"/>
        <v>1.4602803738317756E-3</v>
      </c>
      <c r="AG8" s="51">
        <f t="shared" si="2"/>
        <v>1.0526315789473684E-3</v>
      </c>
      <c r="AH8" s="51">
        <f t="shared" si="2"/>
        <v>1.6168148746968471E-3</v>
      </c>
      <c r="AI8" s="53">
        <v>47007</v>
      </c>
      <c r="AJ8" s="53">
        <v>17961</v>
      </c>
      <c r="AK8" s="53">
        <v>29046</v>
      </c>
      <c r="AL8" s="55">
        <f t="shared" si="12"/>
        <v>0.38209202884676752</v>
      </c>
      <c r="AM8" s="55">
        <f t="shared" si="13"/>
        <v>0.61790797115323248</v>
      </c>
      <c r="AN8" s="53">
        <v>418</v>
      </c>
      <c r="AO8" s="53">
        <v>146</v>
      </c>
      <c r="AP8" s="53">
        <v>272</v>
      </c>
      <c r="AQ8" s="51">
        <f t="shared" si="3"/>
        <v>8.8922926372667892E-3</v>
      </c>
      <c r="AR8" s="51">
        <f t="shared" si="3"/>
        <v>8.1287233450253321E-3</v>
      </c>
      <c r="AS8" s="51">
        <f t="shared" si="3"/>
        <v>9.3644563795359081E-3</v>
      </c>
      <c r="AT8" s="53">
        <v>213938</v>
      </c>
      <c r="AU8" s="53">
        <v>82230</v>
      </c>
      <c r="AV8" s="53">
        <v>131708</v>
      </c>
      <c r="AW8" s="55">
        <f t="shared" si="14"/>
        <v>0.38436369415438115</v>
      </c>
      <c r="AX8" s="55">
        <f t="shared" si="15"/>
        <v>0.61563630584561879</v>
      </c>
      <c r="AY8" s="53">
        <v>3421</v>
      </c>
      <c r="AZ8" s="53">
        <v>1327</v>
      </c>
      <c r="BA8" s="53">
        <v>2094</v>
      </c>
      <c r="BB8" s="51">
        <f t="shared" si="4"/>
        <v>1.599061410315138E-2</v>
      </c>
      <c r="BC8" s="51">
        <f t="shared" si="4"/>
        <v>1.6137662653532774E-2</v>
      </c>
      <c r="BD8" s="51">
        <f t="shared" si="4"/>
        <v>1.589880645063322E-2</v>
      </c>
      <c r="BE8" s="53">
        <v>31463</v>
      </c>
      <c r="BF8" s="53">
        <v>10422</v>
      </c>
      <c r="BG8" s="53">
        <v>21041</v>
      </c>
      <c r="BH8" s="55">
        <f t="shared" si="16"/>
        <v>0.33124622572545531</v>
      </c>
      <c r="BI8" s="55">
        <f t="shared" si="17"/>
        <v>0.66875377427454474</v>
      </c>
      <c r="BJ8" s="56">
        <v>255</v>
      </c>
      <c r="BK8" s="56">
        <v>116</v>
      </c>
      <c r="BL8" s="56">
        <v>139</v>
      </c>
      <c r="BM8" s="51">
        <f t="shared" si="5"/>
        <v>8.1047579696786696E-3</v>
      </c>
      <c r="BN8" s="51">
        <f t="shared" si="5"/>
        <v>1.11303012857417E-2</v>
      </c>
      <c r="BO8" s="51">
        <f t="shared" si="5"/>
        <v>6.6061498978185447E-3</v>
      </c>
    </row>
    <row r="9" spans="1:67" hidden="1">
      <c r="A9" s="49" t="s">
        <v>12</v>
      </c>
      <c r="B9" s="53">
        <v>765272</v>
      </c>
      <c r="C9" s="53">
        <v>324668</v>
      </c>
      <c r="D9" s="53">
        <v>440604</v>
      </c>
      <c r="E9" s="55">
        <f t="shared" si="6"/>
        <v>0.42425176930555408</v>
      </c>
      <c r="F9" s="55">
        <f t="shared" si="7"/>
        <v>0.57574823069444592</v>
      </c>
      <c r="G9" s="56">
        <v>158456</v>
      </c>
      <c r="H9" s="56">
        <v>70999</v>
      </c>
      <c r="I9" s="56">
        <v>87457</v>
      </c>
      <c r="J9" s="51">
        <f t="shared" si="0"/>
        <v>0.20705840537743442</v>
      </c>
      <c r="K9" s="51">
        <f t="shared" si="0"/>
        <v>0.21868185346261412</v>
      </c>
      <c r="L9" s="51">
        <f t="shared" si="0"/>
        <v>0.1984934317436973</v>
      </c>
      <c r="M9" s="53">
        <v>229965</v>
      </c>
      <c r="N9" s="53">
        <v>110637</v>
      </c>
      <c r="O9" s="53">
        <v>119328</v>
      </c>
      <c r="P9" s="55">
        <f t="shared" si="8"/>
        <v>0.4811036462070315</v>
      </c>
      <c r="Q9" s="55">
        <f t="shared" si="9"/>
        <v>0.5188963537929685</v>
      </c>
      <c r="R9" s="53">
        <v>136909</v>
      </c>
      <c r="S9" s="53">
        <v>67077</v>
      </c>
      <c r="T9" s="53">
        <v>69832</v>
      </c>
      <c r="U9" s="51">
        <f t="shared" si="1"/>
        <v>0.59534711803970164</v>
      </c>
      <c r="V9" s="51">
        <f t="shared" si="1"/>
        <v>0.60627999674611566</v>
      </c>
      <c r="W9" s="51">
        <f t="shared" si="1"/>
        <v>0.58521051220166265</v>
      </c>
      <c r="X9" s="53">
        <v>23020</v>
      </c>
      <c r="Y9" s="53">
        <v>3136</v>
      </c>
      <c r="Z9" s="53">
        <v>19884</v>
      </c>
      <c r="AA9" s="55">
        <f t="shared" si="10"/>
        <v>0.1362293657688966</v>
      </c>
      <c r="AB9" s="55">
        <f t="shared" si="11"/>
        <v>0.86377063423110334</v>
      </c>
      <c r="AC9" s="53">
        <v>19193</v>
      </c>
      <c r="AD9" s="53">
        <v>2741</v>
      </c>
      <c r="AE9" s="53">
        <v>16452</v>
      </c>
      <c r="AF9" s="51">
        <f t="shared" si="2"/>
        <v>0.83375325803649003</v>
      </c>
      <c r="AG9" s="51">
        <f t="shared" si="2"/>
        <v>0.87404336734693877</v>
      </c>
      <c r="AH9" s="51">
        <f t="shared" si="2"/>
        <v>0.82739891369945684</v>
      </c>
      <c r="AI9" s="53">
        <v>124821</v>
      </c>
      <c r="AJ9" s="53">
        <v>50257</v>
      </c>
      <c r="AK9" s="53">
        <v>74564</v>
      </c>
      <c r="AL9" s="55">
        <f t="shared" si="12"/>
        <v>0.40263256984001089</v>
      </c>
      <c r="AM9" s="55">
        <f t="shared" si="13"/>
        <v>0.59736743015998905</v>
      </c>
      <c r="AN9" s="53">
        <v>376</v>
      </c>
      <c r="AO9" s="53">
        <v>127</v>
      </c>
      <c r="AP9" s="53">
        <v>249</v>
      </c>
      <c r="AQ9" s="51">
        <f t="shared" si="3"/>
        <v>3.0123136331226315E-3</v>
      </c>
      <c r="AR9" s="51">
        <f t="shared" si="3"/>
        <v>2.5270111626241121E-3</v>
      </c>
      <c r="AS9" s="51">
        <f t="shared" si="3"/>
        <v>3.3394131216136474E-3</v>
      </c>
      <c r="AT9" s="53">
        <v>384422</v>
      </c>
      <c r="AU9" s="53">
        <v>159342</v>
      </c>
      <c r="AV9" s="53">
        <v>225080</v>
      </c>
      <c r="AW9" s="55">
        <f t="shared" si="14"/>
        <v>0.41449760939800534</v>
      </c>
      <c r="AX9" s="55">
        <f t="shared" si="15"/>
        <v>0.58550239060199472</v>
      </c>
      <c r="AY9" s="53">
        <v>1961</v>
      </c>
      <c r="AZ9" s="53">
        <v>1046</v>
      </c>
      <c r="BA9" s="53">
        <v>915</v>
      </c>
      <c r="BB9" s="51">
        <f t="shared" si="4"/>
        <v>5.101164865694471E-3</v>
      </c>
      <c r="BC9" s="51">
        <f t="shared" si="4"/>
        <v>6.5644964918226203E-3</v>
      </c>
      <c r="BD9" s="51">
        <f t="shared" si="4"/>
        <v>4.0652212546650078E-3</v>
      </c>
      <c r="BE9" s="53">
        <v>3044</v>
      </c>
      <c r="BF9" s="53">
        <v>1296</v>
      </c>
      <c r="BG9" s="53">
        <v>1748</v>
      </c>
      <c r="BH9" s="55">
        <f t="shared" si="16"/>
        <v>0.42575558475689884</v>
      </c>
      <c r="BI9" s="55">
        <f t="shared" si="17"/>
        <v>0.57424441524310121</v>
      </c>
      <c r="BJ9" s="56">
        <v>17</v>
      </c>
      <c r="BK9" s="56">
        <v>8</v>
      </c>
      <c r="BL9" s="56">
        <v>9</v>
      </c>
      <c r="BM9" s="51">
        <f t="shared" si="5"/>
        <v>5.5847568988173458E-3</v>
      </c>
      <c r="BN9" s="51">
        <f t="shared" si="5"/>
        <v>6.1728395061728392E-3</v>
      </c>
      <c r="BO9" s="51">
        <f t="shared" si="5"/>
        <v>5.148741418764302E-3</v>
      </c>
    </row>
    <row r="10" spans="1:67" hidden="1">
      <c r="A10" s="49" t="s">
        <v>13</v>
      </c>
      <c r="B10" s="53">
        <v>299585</v>
      </c>
      <c r="C10" s="53">
        <v>128686</v>
      </c>
      <c r="D10" s="53">
        <v>170899</v>
      </c>
      <c r="E10" s="55">
        <f t="shared" si="6"/>
        <v>0.42954754076472451</v>
      </c>
      <c r="F10" s="55">
        <f t="shared" si="7"/>
        <v>0.57045245923527543</v>
      </c>
      <c r="G10" s="56">
        <v>30008</v>
      </c>
      <c r="H10" s="56">
        <v>15445</v>
      </c>
      <c r="I10" s="56">
        <v>14563</v>
      </c>
      <c r="J10" s="51">
        <f t="shared" si="0"/>
        <v>0.10016522856618322</v>
      </c>
      <c r="K10" s="51">
        <f t="shared" si="0"/>
        <v>0.12002082588626579</v>
      </c>
      <c r="L10" s="51">
        <f t="shared" si="0"/>
        <v>8.5214073809677063E-2</v>
      </c>
      <c r="M10" s="53">
        <v>83026</v>
      </c>
      <c r="N10" s="53">
        <v>42432</v>
      </c>
      <c r="O10" s="53">
        <v>40594</v>
      </c>
      <c r="P10" s="55">
        <f t="shared" si="8"/>
        <v>0.51106882181485314</v>
      </c>
      <c r="Q10" s="55">
        <f t="shared" si="9"/>
        <v>0.48893117818514681</v>
      </c>
      <c r="R10" s="53">
        <v>28359</v>
      </c>
      <c r="S10" s="53">
        <v>14576</v>
      </c>
      <c r="T10" s="53">
        <v>13783</v>
      </c>
      <c r="U10" s="51">
        <f t="shared" si="1"/>
        <v>0.3415677016838099</v>
      </c>
      <c r="V10" s="51">
        <f t="shared" si="1"/>
        <v>0.34351432880844646</v>
      </c>
      <c r="W10" s="51">
        <f t="shared" si="1"/>
        <v>0.3395329359018574</v>
      </c>
      <c r="X10" s="53">
        <v>25647</v>
      </c>
      <c r="Y10" s="53">
        <v>2575</v>
      </c>
      <c r="Z10" s="53">
        <v>23072</v>
      </c>
      <c r="AA10" s="55">
        <f t="shared" si="10"/>
        <v>0.10040160642570281</v>
      </c>
      <c r="AB10" s="55">
        <f t="shared" si="11"/>
        <v>0.89959839357429716</v>
      </c>
      <c r="AC10" s="53">
        <v>177</v>
      </c>
      <c r="AD10" s="53">
        <v>26</v>
      </c>
      <c r="AE10" s="53">
        <v>151</v>
      </c>
      <c r="AF10" s="51">
        <f t="shared" si="2"/>
        <v>6.901391975669669E-3</v>
      </c>
      <c r="AG10" s="51">
        <f t="shared" si="2"/>
        <v>1.0097087378640776E-2</v>
      </c>
      <c r="AH10" s="51">
        <f t="shared" si="2"/>
        <v>6.5447295423023575E-3</v>
      </c>
      <c r="AI10" s="53">
        <v>55546</v>
      </c>
      <c r="AJ10" s="53">
        <v>21870</v>
      </c>
      <c r="AK10" s="53">
        <v>33676</v>
      </c>
      <c r="AL10" s="55">
        <f t="shared" si="12"/>
        <v>0.39372772116804089</v>
      </c>
      <c r="AM10" s="55">
        <f t="shared" si="13"/>
        <v>0.60627227883195911</v>
      </c>
      <c r="AN10" s="53">
        <v>269</v>
      </c>
      <c r="AO10" s="53">
        <v>180</v>
      </c>
      <c r="AP10" s="53">
        <v>89</v>
      </c>
      <c r="AQ10" s="51">
        <f t="shared" si="3"/>
        <v>4.8428329672703706E-3</v>
      </c>
      <c r="AR10" s="51">
        <f t="shared" si="3"/>
        <v>8.23045267489712E-3</v>
      </c>
      <c r="AS10" s="51">
        <f t="shared" si="3"/>
        <v>2.6428316902244921E-3</v>
      </c>
      <c r="AT10" s="53">
        <v>133678</v>
      </c>
      <c r="AU10" s="53">
        <v>61097</v>
      </c>
      <c r="AV10" s="53">
        <v>72581</v>
      </c>
      <c r="AW10" s="55">
        <f t="shared" si="14"/>
        <v>0.45704603599694787</v>
      </c>
      <c r="AX10" s="55">
        <f t="shared" si="15"/>
        <v>0.54295396400305207</v>
      </c>
      <c r="AY10" s="53">
        <v>1203</v>
      </c>
      <c r="AZ10" s="53">
        <v>663</v>
      </c>
      <c r="BA10" s="53">
        <v>540</v>
      </c>
      <c r="BB10" s="51">
        <f t="shared" si="4"/>
        <v>8.9992369724262774E-3</v>
      </c>
      <c r="BC10" s="51">
        <f t="shared" si="4"/>
        <v>1.0851596641406289E-2</v>
      </c>
      <c r="BD10" s="51">
        <f t="shared" si="4"/>
        <v>7.4399636268444912E-3</v>
      </c>
      <c r="BE10" s="53">
        <v>1688</v>
      </c>
      <c r="BF10" s="53">
        <v>712</v>
      </c>
      <c r="BG10" s="53">
        <v>976</v>
      </c>
      <c r="BH10" s="55">
        <f t="shared" si="16"/>
        <v>0.4218009478672986</v>
      </c>
      <c r="BI10" s="55">
        <f t="shared" si="17"/>
        <v>0.5781990521327014</v>
      </c>
      <c r="BJ10" s="56">
        <v>0</v>
      </c>
      <c r="BK10" s="56">
        <v>0</v>
      </c>
      <c r="BL10" s="56">
        <v>0</v>
      </c>
      <c r="BM10" s="51">
        <f t="shared" si="5"/>
        <v>0</v>
      </c>
      <c r="BN10" s="51">
        <f t="shared" si="5"/>
        <v>0</v>
      </c>
      <c r="BO10" s="51">
        <f t="shared" si="5"/>
        <v>0</v>
      </c>
    </row>
    <row r="11" spans="1:67" hidden="1">
      <c r="A11" s="49" t="s">
        <v>14</v>
      </c>
      <c r="B11" s="53">
        <v>93763</v>
      </c>
      <c r="C11" s="53">
        <v>40251</v>
      </c>
      <c r="D11" s="53">
        <v>53512</v>
      </c>
      <c r="E11" s="55">
        <f t="shared" si="6"/>
        <v>0.42928447255313928</v>
      </c>
      <c r="F11" s="55">
        <f t="shared" si="7"/>
        <v>0.57071552744686072</v>
      </c>
      <c r="G11" s="56">
        <v>17017</v>
      </c>
      <c r="H11" s="56">
        <v>8341</v>
      </c>
      <c r="I11" s="56">
        <v>8676</v>
      </c>
      <c r="J11" s="51">
        <f t="shared" si="0"/>
        <v>0.18148950012264967</v>
      </c>
      <c r="K11" s="51">
        <f t="shared" si="0"/>
        <v>0.20722466522570868</v>
      </c>
      <c r="L11" s="51">
        <f t="shared" si="0"/>
        <v>0.16213185827477949</v>
      </c>
      <c r="M11" s="53">
        <v>33103</v>
      </c>
      <c r="N11" s="53">
        <v>16109</v>
      </c>
      <c r="O11" s="53">
        <v>16994</v>
      </c>
      <c r="P11" s="55">
        <f t="shared" si="8"/>
        <v>0.48663263148355135</v>
      </c>
      <c r="Q11" s="55">
        <f t="shared" si="9"/>
        <v>0.51336736851644871</v>
      </c>
      <c r="R11" s="53">
        <v>16751</v>
      </c>
      <c r="S11" s="53">
        <v>8170</v>
      </c>
      <c r="T11" s="53">
        <v>8581</v>
      </c>
      <c r="U11" s="51">
        <f t="shared" si="1"/>
        <v>0.50602664411080567</v>
      </c>
      <c r="V11" s="51">
        <f t="shared" si="1"/>
        <v>0.5071699050220374</v>
      </c>
      <c r="W11" s="51">
        <f t="shared" si="1"/>
        <v>0.50494292103095206</v>
      </c>
      <c r="X11" s="53">
        <v>626</v>
      </c>
      <c r="Y11" s="53">
        <v>82</v>
      </c>
      <c r="Z11" s="53">
        <v>544</v>
      </c>
      <c r="AA11" s="55">
        <f t="shared" si="10"/>
        <v>0.13099041533546327</v>
      </c>
      <c r="AB11" s="55">
        <f t="shared" si="11"/>
        <v>0.86900958466453671</v>
      </c>
      <c r="AC11" s="53">
        <v>0</v>
      </c>
      <c r="AD11" s="53">
        <v>0</v>
      </c>
      <c r="AE11" s="53">
        <v>0</v>
      </c>
      <c r="AF11" s="51">
        <f t="shared" si="2"/>
        <v>0</v>
      </c>
      <c r="AG11" s="51">
        <f t="shared" si="2"/>
        <v>0</v>
      </c>
      <c r="AH11" s="51">
        <f t="shared" si="2"/>
        <v>0</v>
      </c>
      <c r="AI11" s="53">
        <v>11978</v>
      </c>
      <c r="AJ11" s="53">
        <v>4777</v>
      </c>
      <c r="AK11" s="53">
        <v>7201</v>
      </c>
      <c r="AL11" s="55">
        <f t="shared" si="12"/>
        <v>0.39881449323760226</v>
      </c>
      <c r="AM11" s="55">
        <f t="shared" si="13"/>
        <v>0.60118550676239768</v>
      </c>
      <c r="AN11" s="53">
        <v>76</v>
      </c>
      <c r="AO11" s="53">
        <v>36</v>
      </c>
      <c r="AP11" s="53">
        <v>40</v>
      </c>
      <c r="AQ11" s="51">
        <f t="shared" si="3"/>
        <v>6.3449657705793956E-3</v>
      </c>
      <c r="AR11" s="51">
        <f t="shared" si="3"/>
        <v>7.5361105296211008E-3</v>
      </c>
      <c r="AS11" s="51">
        <f t="shared" si="3"/>
        <v>5.5547840577697544E-3</v>
      </c>
      <c r="AT11" s="53">
        <v>45759</v>
      </c>
      <c r="AU11" s="53">
        <v>18350</v>
      </c>
      <c r="AV11" s="53">
        <v>27409</v>
      </c>
      <c r="AW11" s="55">
        <f t="shared" si="14"/>
        <v>0.40101400817325555</v>
      </c>
      <c r="AX11" s="55">
        <f t="shared" si="15"/>
        <v>0.5989859918267445</v>
      </c>
      <c r="AY11" s="53">
        <v>190</v>
      </c>
      <c r="AZ11" s="53">
        <v>135</v>
      </c>
      <c r="BA11" s="53">
        <v>55</v>
      </c>
      <c r="BB11" s="51">
        <f t="shared" si="4"/>
        <v>4.1521886404860247E-3</v>
      </c>
      <c r="BC11" s="51">
        <f t="shared" si="4"/>
        <v>7.356948228882834E-3</v>
      </c>
      <c r="BD11" s="51">
        <f t="shared" si="4"/>
        <v>2.0066401546937136E-3</v>
      </c>
      <c r="BE11" s="53">
        <v>2297</v>
      </c>
      <c r="BF11" s="53">
        <v>933</v>
      </c>
      <c r="BG11" s="53">
        <v>1364</v>
      </c>
      <c r="BH11" s="55">
        <f t="shared" si="16"/>
        <v>0.40618197649107529</v>
      </c>
      <c r="BI11" s="55">
        <f t="shared" si="17"/>
        <v>0.59381802350892465</v>
      </c>
      <c r="BJ11" s="56">
        <v>0</v>
      </c>
      <c r="BK11" s="56">
        <v>0</v>
      </c>
      <c r="BL11" s="56">
        <v>0</v>
      </c>
      <c r="BM11" s="51">
        <f t="shared" si="5"/>
        <v>0</v>
      </c>
      <c r="BN11" s="51">
        <f t="shared" si="5"/>
        <v>0</v>
      </c>
      <c r="BO11" s="51">
        <f t="shared" si="5"/>
        <v>0</v>
      </c>
    </row>
    <row r="12" spans="1:67" hidden="1">
      <c r="A12" s="176" t="s">
        <v>95</v>
      </c>
      <c r="B12" s="176"/>
      <c r="C12" s="176"/>
      <c r="D12" s="176"/>
      <c r="E12" s="176"/>
    </row>
    <row r="13" spans="1:67" hidden="1">
      <c r="A13" s="168" t="s">
        <v>70</v>
      </c>
      <c r="B13" s="168"/>
      <c r="C13" s="168"/>
      <c r="D13" s="168"/>
      <c r="E13" s="168"/>
      <c r="F13" s="168"/>
    </row>
    <row r="14" spans="1:67" hidden="1"/>
    <row r="16" spans="1:67" ht="47.25" customHeight="1">
      <c r="A16" s="174" t="s">
        <v>120</v>
      </c>
      <c r="B16" s="174"/>
      <c r="C16" s="174"/>
      <c r="D16" s="174"/>
    </row>
    <row r="17" spans="1:4" ht="15" customHeight="1">
      <c r="A17" s="175" t="s">
        <v>1</v>
      </c>
      <c r="B17" s="175" t="s">
        <v>115</v>
      </c>
      <c r="C17" s="175" t="s">
        <v>50</v>
      </c>
      <c r="D17" s="175"/>
    </row>
    <row r="18" spans="1:4" ht="15">
      <c r="A18" s="175"/>
      <c r="B18" s="175"/>
      <c r="C18" s="67" t="s">
        <v>4</v>
      </c>
      <c r="D18" s="67" t="s">
        <v>5</v>
      </c>
    </row>
    <row r="19" spans="1:4" ht="15">
      <c r="A19" s="67" t="s">
        <v>80</v>
      </c>
      <c r="B19" s="75">
        <f>B6/B32*100</f>
        <v>23.827648391228582</v>
      </c>
      <c r="C19" s="75">
        <f>D6/B6*100</f>
        <v>57.854457449227425</v>
      </c>
      <c r="D19" s="75">
        <f>C6/B6*100</f>
        <v>42.145542550772575</v>
      </c>
    </row>
    <row r="20" spans="1:4" ht="15">
      <c r="A20" s="67" t="s">
        <v>10</v>
      </c>
      <c r="B20" s="75">
        <f t="shared" ref="B20:B24" si="18">B7/B33*100</f>
        <v>12.356295902176702</v>
      </c>
      <c r="C20" s="75">
        <f t="shared" ref="C20:C24" si="19">D7/B7*100</f>
        <v>59.62168760392538</v>
      </c>
      <c r="D20" s="75">
        <f t="shared" ref="D20:D24" si="20">C7/B7*100</f>
        <v>40.37831239607462</v>
      </c>
    </row>
    <row r="21" spans="1:4" ht="15">
      <c r="A21" s="67" t="s">
        <v>11</v>
      </c>
      <c r="B21" s="75">
        <f t="shared" si="18"/>
        <v>26.215134334311518</v>
      </c>
      <c r="C21" s="75">
        <f t="shared" si="19"/>
        <v>58.441957614454552</v>
      </c>
      <c r="D21" s="75">
        <f t="shared" si="20"/>
        <v>41.558042385545441</v>
      </c>
    </row>
    <row r="22" spans="1:4" ht="15">
      <c r="A22" s="67" t="s">
        <v>12</v>
      </c>
      <c r="B22" s="75">
        <f t="shared" si="18"/>
        <v>25.110883388770926</v>
      </c>
      <c r="C22" s="75">
        <f t="shared" si="19"/>
        <v>57.574823069444591</v>
      </c>
      <c r="D22" s="75">
        <f t="shared" si="20"/>
        <v>42.425176930555409</v>
      </c>
    </row>
    <row r="23" spans="1:4" ht="15">
      <c r="A23" s="67" t="s">
        <v>13</v>
      </c>
      <c r="B23" s="75">
        <f t="shared" si="18"/>
        <v>30.213501956512967</v>
      </c>
      <c r="C23" s="75">
        <f t="shared" si="19"/>
        <v>57.045245923527546</v>
      </c>
      <c r="D23" s="75">
        <f t="shared" si="20"/>
        <v>42.954754076472454</v>
      </c>
    </row>
    <row r="24" spans="1:4" ht="15">
      <c r="A24" s="67" t="s">
        <v>14</v>
      </c>
      <c r="B24" s="75">
        <f t="shared" si="18"/>
        <v>14.580255706115238</v>
      </c>
      <c r="C24" s="75">
        <f t="shared" si="19"/>
        <v>57.071552744686073</v>
      </c>
      <c r="D24" s="75">
        <f t="shared" si="20"/>
        <v>42.928447255313927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72" t="s">
        <v>116</v>
      </c>
      <c r="B26" s="172"/>
      <c r="C26" s="172"/>
      <c r="D26" s="172"/>
    </row>
    <row r="27" spans="1:4">
      <c r="A27" s="173" t="s">
        <v>117</v>
      </c>
      <c r="B27" s="173"/>
      <c r="C27" s="173"/>
      <c r="D27" s="173"/>
    </row>
    <row r="28" spans="1:4">
      <c r="A28" s="173"/>
      <c r="B28" s="173"/>
      <c r="C28" s="173"/>
      <c r="D28" s="173"/>
    </row>
    <row r="29" spans="1:4">
      <c r="A29" s="73"/>
      <c r="B29" s="73"/>
      <c r="C29" s="73"/>
      <c r="D29" s="73"/>
    </row>
    <row r="30" spans="1:4" hidden="1"/>
    <row r="31" spans="1:4" hidden="1">
      <c r="A31" s="57" t="s">
        <v>1</v>
      </c>
      <c r="B31" s="57" t="s">
        <v>118</v>
      </c>
    </row>
    <row r="32" spans="1:4" hidden="1">
      <c r="A32" s="49" t="s">
        <v>80</v>
      </c>
      <c r="B32" s="53">
        <v>7770557</v>
      </c>
    </row>
    <row r="33" spans="1:2" hidden="1">
      <c r="A33" s="49" t="s">
        <v>10</v>
      </c>
      <c r="B33" s="53">
        <v>842008</v>
      </c>
    </row>
    <row r="34" spans="1:2" hidden="1">
      <c r="A34" s="49" t="s">
        <v>11</v>
      </c>
      <c r="B34" s="53">
        <v>2246336</v>
      </c>
    </row>
    <row r="35" spans="1:2" hidden="1">
      <c r="A35" s="49" t="s">
        <v>12</v>
      </c>
      <c r="B35" s="53">
        <v>3047571</v>
      </c>
    </row>
    <row r="36" spans="1:2" hidden="1">
      <c r="A36" s="49" t="s">
        <v>13</v>
      </c>
      <c r="B36" s="53">
        <v>991560</v>
      </c>
    </row>
    <row r="37" spans="1:2" hidden="1">
      <c r="A37" s="49" t="s">
        <v>14</v>
      </c>
      <c r="B37" s="53">
        <v>643082</v>
      </c>
    </row>
    <row r="38" spans="1:2" hidden="1"/>
  </sheetData>
  <mergeCells count="77">
    <mergeCell ref="A1:BO1"/>
    <mergeCell ref="A2:A5"/>
    <mergeCell ref="B2:L2"/>
    <mergeCell ref="M2:W2"/>
    <mergeCell ref="X2:AH2"/>
    <mergeCell ref="AI2:AS2"/>
    <mergeCell ref="AT2:BD2"/>
    <mergeCell ref="BE2:BO2"/>
    <mergeCell ref="B3:F3"/>
    <mergeCell ref="G3:L3"/>
    <mergeCell ref="H4:H5"/>
    <mergeCell ref="M3:Q3"/>
    <mergeCell ref="R3:W3"/>
    <mergeCell ref="X3:AB3"/>
    <mergeCell ref="AC3:AH3"/>
    <mergeCell ref="B4:B5"/>
    <mergeCell ref="C4:C5"/>
    <mergeCell ref="D4:D5"/>
    <mergeCell ref="E4:F4"/>
    <mergeCell ref="G4:G5"/>
    <mergeCell ref="P4:Q4"/>
    <mergeCell ref="I4:I5"/>
    <mergeCell ref="J4:L4"/>
    <mergeCell ref="M4:M5"/>
    <mergeCell ref="N4:N5"/>
    <mergeCell ref="O4:O5"/>
    <mergeCell ref="AT3:AX3"/>
    <mergeCell ref="AY3:BD3"/>
    <mergeCell ref="BE3:BI3"/>
    <mergeCell ref="BJ3:BO3"/>
    <mergeCell ref="AI3:AM3"/>
    <mergeCell ref="AN3:AS3"/>
    <mergeCell ref="AF4:AH4"/>
    <mergeCell ref="R4:R5"/>
    <mergeCell ref="S4:S5"/>
    <mergeCell ref="T4:T5"/>
    <mergeCell ref="U4:W4"/>
    <mergeCell ref="X4:X5"/>
    <mergeCell ref="Y4:Y5"/>
    <mergeCell ref="Z4:Z5"/>
    <mergeCell ref="AA4:AB4"/>
    <mergeCell ref="AC4:AC5"/>
    <mergeCell ref="AD4:AD5"/>
    <mergeCell ref="AE4:AE5"/>
    <mergeCell ref="AW4:AX4"/>
    <mergeCell ref="AI4:AI5"/>
    <mergeCell ref="AJ4:AJ5"/>
    <mergeCell ref="AK4:AK5"/>
    <mergeCell ref="AL4:AM4"/>
    <mergeCell ref="AN4:AN5"/>
    <mergeCell ref="AO4:AO5"/>
    <mergeCell ref="AP4:AP5"/>
    <mergeCell ref="AQ4:AS4"/>
    <mergeCell ref="AT4:AT5"/>
    <mergeCell ref="AU4:AU5"/>
    <mergeCell ref="AV4:AV5"/>
    <mergeCell ref="BM4:BO4"/>
    <mergeCell ref="AY4:AY5"/>
    <mergeCell ref="AZ4:AZ5"/>
    <mergeCell ref="BA4:BA5"/>
    <mergeCell ref="BB4:BD4"/>
    <mergeCell ref="BE4:BE5"/>
    <mergeCell ref="BF4:BF5"/>
    <mergeCell ref="BG4:BG5"/>
    <mergeCell ref="BH4:BI4"/>
    <mergeCell ref="BJ4:BJ5"/>
    <mergeCell ref="BK4:BK5"/>
    <mergeCell ref="BL4:BL5"/>
    <mergeCell ref="A25:D25"/>
    <mergeCell ref="A26:D26"/>
    <mergeCell ref="A27:D28"/>
    <mergeCell ref="A12:E12"/>
    <mergeCell ref="A13:F13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1D376-0363-4CAD-BA4F-08BAF388E8DC}">
  <dimension ref="A1:BO41"/>
  <sheetViews>
    <sheetView topLeftCell="A15" workbookViewId="0">
      <selection activeCell="A25" sqref="A25:D25"/>
    </sheetView>
  </sheetViews>
  <sheetFormatPr defaultColWidth="8.85546875" defaultRowHeight="14.45"/>
  <cols>
    <col min="1" max="1" width="33.85546875" style="48" customWidth="1"/>
    <col min="2" max="2" width="52.7109375" style="48" customWidth="1"/>
    <col min="3" max="4" width="19.28515625" style="48" customWidth="1"/>
    <col min="5" max="5" width="9.42578125" style="48" bestFit="1" customWidth="1"/>
    <col min="6" max="6" width="10.42578125" style="48" customWidth="1"/>
    <col min="7" max="7" width="17.85546875" style="48" customWidth="1"/>
    <col min="8" max="12" width="8.85546875" style="48"/>
    <col min="13" max="15" width="12.28515625" style="48" customWidth="1"/>
    <col min="16" max="17" width="8.85546875" style="48"/>
    <col min="18" max="18" width="17.5703125" style="48" customWidth="1"/>
    <col min="19" max="28" width="8.85546875" style="48"/>
    <col min="29" max="29" width="15.28515625" style="48" customWidth="1"/>
    <col min="30" max="39" width="8.85546875" style="48"/>
    <col min="40" max="40" width="15.42578125" style="48" customWidth="1"/>
    <col min="41" max="50" width="8.85546875" style="48"/>
    <col min="51" max="51" width="17.42578125" style="48" customWidth="1"/>
    <col min="52" max="61" width="8.85546875" style="48"/>
    <col min="62" max="62" width="17.140625" style="48" customWidth="1"/>
    <col min="63" max="16384" width="8.85546875" style="48"/>
  </cols>
  <sheetData>
    <row r="1" spans="1:67" ht="66.75" hidden="1" customHeight="1">
      <c r="A1" s="165" t="s">
        <v>121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</row>
    <row r="2" spans="1:67" ht="15" hidden="1" customHeight="1">
      <c r="A2" s="163" t="s">
        <v>1</v>
      </c>
      <c r="B2" s="152" t="s">
        <v>122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2" t="s">
        <v>109</v>
      </c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2" t="s">
        <v>110</v>
      </c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2" t="s">
        <v>111</v>
      </c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2" t="s">
        <v>112</v>
      </c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2" t="s">
        <v>113</v>
      </c>
      <c r="BF2" s="153"/>
      <c r="BG2" s="153"/>
      <c r="BH2" s="153"/>
      <c r="BI2" s="153"/>
      <c r="BJ2" s="153"/>
      <c r="BK2" s="153"/>
      <c r="BL2" s="153"/>
      <c r="BM2" s="153"/>
      <c r="BN2" s="153"/>
      <c r="BO2" s="153"/>
    </row>
    <row r="3" spans="1:67" ht="15" hidden="1" customHeight="1">
      <c r="A3" s="148"/>
      <c r="B3" s="150" t="s">
        <v>60</v>
      </c>
      <c r="C3" s="151"/>
      <c r="D3" s="151"/>
      <c r="E3" s="151"/>
      <c r="F3" s="151"/>
      <c r="G3" s="152" t="s">
        <v>61</v>
      </c>
      <c r="H3" s="153"/>
      <c r="I3" s="153"/>
      <c r="J3" s="153"/>
      <c r="K3" s="153"/>
      <c r="L3" s="153"/>
      <c r="M3" s="150" t="s">
        <v>60</v>
      </c>
      <c r="N3" s="151"/>
      <c r="O3" s="151"/>
      <c r="P3" s="151"/>
      <c r="Q3" s="151"/>
      <c r="R3" s="152" t="s">
        <v>61</v>
      </c>
      <c r="S3" s="153"/>
      <c r="T3" s="153"/>
      <c r="U3" s="153"/>
      <c r="V3" s="153"/>
      <c r="W3" s="153"/>
      <c r="X3" s="150" t="s">
        <v>60</v>
      </c>
      <c r="Y3" s="151"/>
      <c r="Z3" s="151"/>
      <c r="AA3" s="151"/>
      <c r="AB3" s="151"/>
      <c r="AC3" s="152" t="s">
        <v>61</v>
      </c>
      <c r="AD3" s="153"/>
      <c r="AE3" s="153"/>
      <c r="AF3" s="153"/>
      <c r="AG3" s="153"/>
      <c r="AH3" s="153"/>
      <c r="AI3" s="150" t="s">
        <v>60</v>
      </c>
      <c r="AJ3" s="151"/>
      <c r="AK3" s="151"/>
      <c r="AL3" s="151"/>
      <c r="AM3" s="151"/>
      <c r="AN3" s="152" t="s">
        <v>61</v>
      </c>
      <c r="AO3" s="153"/>
      <c r="AP3" s="153"/>
      <c r="AQ3" s="153"/>
      <c r="AR3" s="153"/>
      <c r="AS3" s="153"/>
      <c r="AT3" s="150" t="s">
        <v>60</v>
      </c>
      <c r="AU3" s="151"/>
      <c r="AV3" s="151"/>
      <c r="AW3" s="151"/>
      <c r="AX3" s="151"/>
      <c r="AY3" s="152" t="s">
        <v>61</v>
      </c>
      <c r="AZ3" s="153"/>
      <c r="BA3" s="153"/>
      <c r="BB3" s="153"/>
      <c r="BC3" s="153"/>
      <c r="BD3" s="153"/>
      <c r="BE3" s="150" t="s">
        <v>60</v>
      </c>
      <c r="BF3" s="151"/>
      <c r="BG3" s="151"/>
      <c r="BH3" s="151"/>
      <c r="BI3" s="151"/>
      <c r="BJ3" s="152" t="s">
        <v>61</v>
      </c>
      <c r="BK3" s="153"/>
      <c r="BL3" s="153"/>
      <c r="BM3" s="153"/>
      <c r="BN3" s="153"/>
      <c r="BO3" s="153"/>
    </row>
    <row r="4" spans="1:67" ht="15" hidden="1" customHeight="1">
      <c r="A4" s="148"/>
      <c r="B4" s="154" t="s">
        <v>62</v>
      </c>
      <c r="C4" s="136" t="s">
        <v>5</v>
      </c>
      <c r="D4" s="136" t="s">
        <v>4</v>
      </c>
      <c r="E4" s="154" t="s">
        <v>50</v>
      </c>
      <c r="F4" s="154"/>
      <c r="G4" s="154" t="s">
        <v>62</v>
      </c>
      <c r="H4" s="136" t="s">
        <v>5</v>
      </c>
      <c r="I4" s="136" t="s">
        <v>4</v>
      </c>
      <c r="J4" s="137" t="s">
        <v>50</v>
      </c>
      <c r="K4" s="137"/>
      <c r="L4" s="137"/>
      <c r="M4" s="154" t="s">
        <v>62</v>
      </c>
      <c r="N4" s="136" t="s">
        <v>5</v>
      </c>
      <c r="O4" s="136" t="s">
        <v>4</v>
      </c>
      <c r="P4" s="154" t="s">
        <v>50</v>
      </c>
      <c r="Q4" s="154"/>
      <c r="R4" s="154" t="s">
        <v>62</v>
      </c>
      <c r="S4" s="136" t="s">
        <v>5</v>
      </c>
      <c r="T4" s="136" t="s">
        <v>4</v>
      </c>
      <c r="U4" s="137" t="s">
        <v>50</v>
      </c>
      <c r="V4" s="137"/>
      <c r="W4" s="137"/>
      <c r="X4" s="154" t="s">
        <v>62</v>
      </c>
      <c r="Y4" s="136" t="s">
        <v>5</v>
      </c>
      <c r="Z4" s="136" t="s">
        <v>4</v>
      </c>
      <c r="AA4" s="154" t="s">
        <v>50</v>
      </c>
      <c r="AB4" s="154"/>
      <c r="AC4" s="154" t="s">
        <v>62</v>
      </c>
      <c r="AD4" s="136" t="s">
        <v>5</v>
      </c>
      <c r="AE4" s="136" t="s">
        <v>4</v>
      </c>
      <c r="AF4" s="137" t="s">
        <v>50</v>
      </c>
      <c r="AG4" s="137"/>
      <c r="AH4" s="137"/>
      <c r="AI4" s="154" t="s">
        <v>62</v>
      </c>
      <c r="AJ4" s="136" t="s">
        <v>5</v>
      </c>
      <c r="AK4" s="136" t="s">
        <v>4</v>
      </c>
      <c r="AL4" s="154" t="s">
        <v>50</v>
      </c>
      <c r="AM4" s="154"/>
      <c r="AN4" s="154" t="s">
        <v>62</v>
      </c>
      <c r="AO4" s="136" t="s">
        <v>5</v>
      </c>
      <c r="AP4" s="136" t="s">
        <v>4</v>
      </c>
      <c r="AQ4" s="137" t="s">
        <v>50</v>
      </c>
      <c r="AR4" s="137"/>
      <c r="AS4" s="137"/>
      <c r="AT4" s="154" t="s">
        <v>62</v>
      </c>
      <c r="AU4" s="136" t="s">
        <v>5</v>
      </c>
      <c r="AV4" s="136" t="s">
        <v>4</v>
      </c>
      <c r="AW4" s="154" t="s">
        <v>50</v>
      </c>
      <c r="AX4" s="154"/>
      <c r="AY4" s="154" t="s">
        <v>62</v>
      </c>
      <c r="AZ4" s="136" t="s">
        <v>5</v>
      </c>
      <c r="BA4" s="136" t="s">
        <v>4</v>
      </c>
      <c r="BB4" s="137" t="s">
        <v>50</v>
      </c>
      <c r="BC4" s="137"/>
      <c r="BD4" s="137"/>
      <c r="BE4" s="154" t="s">
        <v>62</v>
      </c>
      <c r="BF4" s="136" t="s">
        <v>5</v>
      </c>
      <c r="BG4" s="136" t="s">
        <v>4</v>
      </c>
      <c r="BH4" s="154" t="s">
        <v>50</v>
      </c>
      <c r="BI4" s="154"/>
      <c r="BJ4" s="154" t="s">
        <v>62</v>
      </c>
      <c r="BK4" s="136" t="s">
        <v>5</v>
      </c>
      <c r="BL4" s="136" t="s">
        <v>4</v>
      </c>
      <c r="BM4" s="137" t="s">
        <v>50</v>
      </c>
      <c r="BN4" s="137"/>
      <c r="BO4" s="137"/>
    </row>
    <row r="5" spans="1:67" ht="42.75" hidden="1" customHeight="1">
      <c r="A5" s="149"/>
      <c r="B5" s="154"/>
      <c r="C5" s="137"/>
      <c r="D5" s="137"/>
      <c r="E5" s="49" t="s">
        <v>5</v>
      </c>
      <c r="F5" s="49" t="s">
        <v>4</v>
      </c>
      <c r="G5" s="154"/>
      <c r="H5" s="137"/>
      <c r="I5" s="137"/>
      <c r="J5" s="49" t="s">
        <v>62</v>
      </c>
      <c r="K5" s="49" t="s">
        <v>5</v>
      </c>
      <c r="L5" s="49" t="s">
        <v>4</v>
      </c>
      <c r="M5" s="154"/>
      <c r="N5" s="137"/>
      <c r="O5" s="137"/>
      <c r="P5" s="49" t="s">
        <v>5</v>
      </c>
      <c r="Q5" s="49" t="s">
        <v>4</v>
      </c>
      <c r="R5" s="154"/>
      <c r="S5" s="137"/>
      <c r="T5" s="137"/>
      <c r="U5" s="49" t="s">
        <v>62</v>
      </c>
      <c r="V5" s="49" t="s">
        <v>5</v>
      </c>
      <c r="W5" s="49" t="s">
        <v>4</v>
      </c>
      <c r="X5" s="154"/>
      <c r="Y5" s="137"/>
      <c r="Z5" s="137"/>
      <c r="AA5" s="49" t="s">
        <v>5</v>
      </c>
      <c r="AB5" s="49" t="s">
        <v>4</v>
      </c>
      <c r="AC5" s="154"/>
      <c r="AD5" s="137"/>
      <c r="AE5" s="137"/>
      <c r="AF5" s="49" t="s">
        <v>62</v>
      </c>
      <c r="AG5" s="49" t="s">
        <v>5</v>
      </c>
      <c r="AH5" s="49" t="s">
        <v>4</v>
      </c>
      <c r="AI5" s="154"/>
      <c r="AJ5" s="137"/>
      <c r="AK5" s="137"/>
      <c r="AL5" s="49" t="s">
        <v>5</v>
      </c>
      <c r="AM5" s="49" t="s">
        <v>4</v>
      </c>
      <c r="AN5" s="154"/>
      <c r="AO5" s="137"/>
      <c r="AP5" s="137"/>
      <c r="AQ5" s="49" t="s">
        <v>62</v>
      </c>
      <c r="AR5" s="49" t="s">
        <v>5</v>
      </c>
      <c r="AS5" s="49" t="s">
        <v>4</v>
      </c>
      <c r="AT5" s="154"/>
      <c r="AU5" s="137"/>
      <c r="AV5" s="137"/>
      <c r="AW5" s="49" t="s">
        <v>5</v>
      </c>
      <c r="AX5" s="49" t="s">
        <v>4</v>
      </c>
      <c r="AY5" s="154"/>
      <c r="AZ5" s="137"/>
      <c r="BA5" s="137"/>
      <c r="BB5" s="49" t="s">
        <v>62</v>
      </c>
      <c r="BC5" s="49" t="s">
        <v>5</v>
      </c>
      <c r="BD5" s="49" t="s">
        <v>4</v>
      </c>
      <c r="BE5" s="154"/>
      <c r="BF5" s="137"/>
      <c r="BG5" s="137"/>
      <c r="BH5" s="49" t="s">
        <v>5</v>
      </c>
      <c r="BI5" s="49" t="s">
        <v>4</v>
      </c>
      <c r="BJ5" s="154"/>
      <c r="BK5" s="137"/>
      <c r="BL5" s="137"/>
      <c r="BM5" s="49" t="s">
        <v>62</v>
      </c>
      <c r="BN5" s="49" t="s">
        <v>5</v>
      </c>
      <c r="BO5" s="49" t="s">
        <v>4</v>
      </c>
    </row>
    <row r="6" spans="1:67" hidden="1">
      <c r="A6" s="49" t="s">
        <v>80</v>
      </c>
      <c r="B6" s="53">
        <v>1901477</v>
      </c>
      <c r="C6" s="53">
        <v>826168</v>
      </c>
      <c r="D6" s="53">
        <v>1075309</v>
      </c>
      <c r="E6" s="55">
        <f>SUM(C6/B6)</f>
        <v>0.43448750629116206</v>
      </c>
      <c r="F6" s="55">
        <f>SUM(D6/B6)</f>
        <v>0.56551249370883794</v>
      </c>
      <c r="G6" s="53">
        <v>367536</v>
      </c>
      <c r="H6" s="53">
        <v>171952</v>
      </c>
      <c r="I6" s="53">
        <v>195584</v>
      </c>
      <c r="J6" s="51">
        <f t="shared" ref="J6:L11" si="0">SUM(G6/B6)</f>
        <v>0.19328974265794432</v>
      </c>
      <c r="K6" s="51">
        <f t="shared" si="0"/>
        <v>0.20813200220778341</v>
      </c>
      <c r="L6" s="51">
        <f t="shared" si="0"/>
        <v>0.18188632290811294</v>
      </c>
      <c r="M6" s="53">
        <v>620563</v>
      </c>
      <c r="N6" s="53">
        <v>300605</v>
      </c>
      <c r="O6" s="53">
        <v>319958</v>
      </c>
      <c r="P6" s="55">
        <f>SUM(N6/M6)</f>
        <v>0.48440690147495097</v>
      </c>
      <c r="Q6" s="55">
        <f>SUM(O6/M6)</f>
        <v>0.51559309852504898</v>
      </c>
      <c r="R6" s="53">
        <v>336656</v>
      </c>
      <c r="S6" s="53">
        <v>164379</v>
      </c>
      <c r="T6" s="53">
        <v>172277</v>
      </c>
      <c r="U6" s="51">
        <f t="shared" ref="U6:W11" si="1">SUM(R6/M6)</f>
        <v>0.54250092254936244</v>
      </c>
      <c r="V6" s="51">
        <f t="shared" si="1"/>
        <v>0.54682723174930559</v>
      </c>
      <c r="W6" s="51">
        <f t="shared" si="1"/>
        <v>0.53843629476368771</v>
      </c>
      <c r="X6" s="53">
        <v>68126</v>
      </c>
      <c r="Y6" s="53">
        <v>8085</v>
      </c>
      <c r="Z6" s="53">
        <v>60041</v>
      </c>
      <c r="AA6" s="55">
        <f>SUM(Y6/X6)</f>
        <v>0.11867715703255732</v>
      </c>
      <c r="AB6" s="55">
        <f>SUM(Z6/X6)</f>
        <v>0.88132284296744268</v>
      </c>
      <c r="AC6" s="53">
        <v>21205</v>
      </c>
      <c r="AD6" s="53">
        <v>2978</v>
      </c>
      <c r="AE6" s="53">
        <v>18227</v>
      </c>
      <c r="AF6" s="51">
        <f t="shared" ref="AF6:AH11" si="2">SUM(AC6/X6)</f>
        <v>0.31126148606992926</v>
      </c>
      <c r="AG6" s="51">
        <f t="shared" si="2"/>
        <v>0.36833642547928264</v>
      </c>
      <c r="AH6" s="51">
        <f t="shared" si="2"/>
        <v>0.30357588980863076</v>
      </c>
      <c r="AI6" s="53">
        <v>236320</v>
      </c>
      <c r="AJ6" s="53">
        <v>101599</v>
      </c>
      <c r="AK6" s="53">
        <v>134721</v>
      </c>
      <c r="AL6" s="55">
        <f>SUM(AJ6/AI6)</f>
        <v>0.42992129316181449</v>
      </c>
      <c r="AM6" s="55">
        <f>SUM(AK6/AI6)</f>
        <v>0.57007870683818551</v>
      </c>
      <c r="AN6" s="53">
        <v>889</v>
      </c>
      <c r="AO6" s="53">
        <v>456</v>
      </c>
      <c r="AP6" s="53">
        <v>433</v>
      </c>
      <c r="AQ6" s="51">
        <f t="shared" ref="AQ6:AS11" si="3">SUM(AN6/AI6)</f>
        <v>3.7618483412322273E-3</v>
      </c>
      <c r="AR6" s="51">
        <f t="shared" si="3"/>
        <v>4.4882331519011014E-3</v>
      </c>
      <c r="AS6" s="51">
        <f t="shared" si="3"/>
        <v>3.21404977694643E-3</v>
      </c>
      <c r="AT6" s="53">
        <v>936547</v>
      </c>
      <c r="AU6" s="53">
        <v>401972</v>
      </c>
      <c r="AV6" s="53">
        <v>534575</v>
      </c>
      <c r="AW6" s="55">
        <f>SUM(AU6/AT6)</f>
        <v>0.42920643598239061</v>
      </c>
      <c r="AX6" s="55">
        <f>SUM(AV6/AT6)</f>
        <v>0.57079356401760939</v>
      </c>
      <c r="AY6" s="53">
        <v>8385</v>
      </c>
      <c r="AZ6" s="53">
        <v>3924</v>
      </c>
      <c r="BA6" s="53">
        <v>4461</v>
      </c>
      <c r="BB6" s="51">
        <f t="shared" ref="BB6:BD11" si="4">SUM(AY6/AT6)</f>
        <v>8.9531011257310104E-3</v>
      </c>
      <c r="BC6" s="51">
        <f t="shared" si="4"/>
        <v>9.7618739613704441E-3</v>
      </c>
      <c r="BD6" s="51">
        <f t="shared" si="4"/>
        <v>8.3449469204508256E-3</v>
      </c>
      <c r="BE6" s="53">
        <v>39921</v>
      </c>
      <c r="BF6" s="53">
        <v>13907</v>
      </c>
      <c r="BG6" s="53">
        <v>26014</v>
      </c>
      <c r="BH6" s="55">
        <f>SUM(BF6/BE6)</f>
        <v>0.34836301695849303</v>
      </c>
      <c r="BI6" s="55">
        <f>SUM(BG6/BE6)</f>
        <v>0.65163698304150697</v>
      </c>
      <c r="BJ6" s="56">
        <v>401</v>
      </c>
      <c r="BK6" s="56">
        <v>215</v>
      </c>
      <c r="BL6" s="56">
        <v>186</v>
      </c>
      <c r="BM6" s="51">
        <f t="shared" ref="BM6:BO11" si="5">SUM(BJ6/BE6)</f>
        <v>1.0044838556148393E-2</v>
      </c>
      <c r="BN6" s="51">
        <f t="shared" si="5"/>
        <v>1.545984036815992E-2</v>
      </c>
      <c r="BO6" s="51">
        <f t="shared" si="5"/>
        <v>7.1499961559160453E-3</v>
      </c>
    </row>
    <row r="7" spans="1:67" hidden="1">
      <c r="A7" s="49" t="s">
        <v>10</v>
      </c>
      <c r="B7" s="53">
        <v>104923</v>
      </c>
      <c r="C7" s="53">
        <v>44697</v>
      </c>
      <c r="D7" s="53">
        <v>60226</v>
      </c>
      <c r="E7" s="55">
        <f t="shared" ref="E7:E11" si="6">SUM(C7/B7)</f>
        <v>0.42599811290184231</v>
      </c>
      <c r="F7" s="55">
        <f t="shared" ref="F7:F11" si="7">SUM(D7/B7)</f>
        <v>0.57400188709815769</v>
      </c>
      <c r="G7" s="53">
        <v>16656</v>
      </c>
      <c r="H7" s="53">
        <v>7936</v>
      </c>
      <c r="I7" s="53">
        <v>8720</v>
      </c>
      <c r="J7" s="51">
        <f t="shared" si="0"/>
        <v>0.15874498441714399</v>
      </c>
      <c r="K7" s="51">
        <f t="shared" si="0"/>
        <v>0.17755106606707385</v>
      </c>
      <c r="L7" s="51">
        <f t="shared" si="0"/>
        <v>0.14478796533058813</v>
      </c>
      <c r="M7" s="53">
        <v>33798</v>
      </c>
      <c r="N7" s="53">
        <v>16119</v>
      </c>
      <c r="O7" s="53">
        <v>17679</v>
      </c>
      <c r="P7" s="55">
        <f t="shared" ref="P7:P11" si="8">SUM(N7/M7)</f>
        <v>0.47692171134386652</v>
      </c>
      <c r="Q7" s="55">
        <f t="shared" ref="Q7:Q11" si="9">SUM(O7/M7)</f>
        <v>0.52307828865613348</v>
      </c>
      <c r="R7" s="53">
        <v>15473</v>
      </c>
      <c r="S7" s="53">
        <v>7306</v>
      </c>
      <c r="T7" s="53">
        <v>8167</v>
      </c>
      <c r="U7" s="51">
        <f t="shared" si="1"/>
        <v>0.45780815432865851</v>
      </c>
      <c r="V7" s="51">
        <f t="shared" si="1"/>
        <v>0.45325392394069108</v>
      </c>
      <c r="W7" s="51">
        <f t="shared" si="1"/>
        <v>0.46196051812885341</v>
      </c>
      <c r="X7" s="53">
        <v>306</v>
      </c>
      <c r="Y7" s="53">
        <v>184</v>
      </c>
      <c r="Z7" s="53">
        <v>122</v>
      </c>
      <c r="AA7" s="55">
        <f t="shared" ref="AA7:AA11" si="10">SUM(Y7/X7)</f>
        <v>0.60130718954248363</v>
      </c>
      <c r="AB7" s="55">
        <f t="shared" ref="AB7:AB11" si="11">SUM(Z7/X7)</f>
        <v>0.39869281045751637</v>
      </c>
      <c r="AC7" s="53">
        <v>99</v>
      </c>
      <c r="AD7" s="53">
        <v>62</v>
      </c>
      <c r="AE7" s="53">
        <v>37</v>
      </c>
      <c r="AF7" s="51">
        <f t="shared" si="2"/>
        <v>0.3235294117647059</v>
      </c>
      <c r="AG7" s="51">
        <f t="shared" si="2"/>
        <v>0.33695652173913043</v>
      </c>
      <c r="AH7" s="51">
        <f t="shared" si="2"/>
        <v>0.30327868852459017</v>
      </c>
      <c r="AI7" s="53">
        <v>7627</v>
      </c>
      <c r="AJ7" s="53">
        <v>3055</v>
      </c>
      <c r="AK7" s="53">
        <v>4572</v>
      </c>
      <c r="AL7" s="55">
        <f t="shared" ref="AL7:AL11" si="12">SUM(AJ7/AI7)</f>
        <v>0.40055067523272586</v>
      </c>
      <c r="AM7" s="55">
        <f t="shared" ref="AM7:AM11" si="13">SUM(AK7/AI7)</f>
        <v>0.59944932476727419</v>
      </c>
      <c r="AN7" s="53">
        <v>218</v>
      </c>
      <c r="AO7" s="53">
        <v>131</v>
      </c>
      <c r="AP7" s="53">
        <v>87</v>
      </c>
      <c r="AQ7" s="51">
        <f t="shared" si="3"/>
        <v>2.8582666841484201E-2</v>
      </c>
      <c r="AR7" s="51">
        <f t="shared" si="3"/>
        <v>4.2880523731587558E-2</v>
      </c>
      <c r="AS7" s="51">
        <f t="shared" si="3"/>
        <v>1.9028871391076115E-2</v>
      </c>
      <c r="AT7" s="53">
        <v>61441</v>
      </c>
      <c r="AU7" s="53">
        <v>24624</v>
      </c>
      <c r="AV7" s="53">
        <v>36817</v>
      </c>
      <c r="AW7" s="55">
        <f t="shared" ref="AW7:AW11" si="14">SUM(AU7/AT7)</f>
        <v>0.40077472697384481</v>
      </c>
      <c r="AX7" s="55">
        <f t="shared" ref="AX7:AX11" si="15">SUM(AV7/AT7)</f>
        <v>0.59922527302615514</v>
      </c>
      <c r="AY7" s="53">
        <v>701</v>
      </c>
      <c r="AZ7" s="53">
        <v>326</v>
      </c>
      <c r="BA7" s="53">
        <v>375</v>
      </c>
      <c r="BB7" s="51">
        <f t="shared" si="4"/>
        <v>1.1409319509773605E-2</v>
      </c>
      <c r="BC7" s="51">
        <f t="shared" si="4"/>
        <v>1.3239116309291747E-2</v>
      </c>
      <c r="BD7" s="51">
        <f t="shared" si="4"/>
        <v>1.0185512127549774E-2</v>
      </c>
      <c r="BE7" s="53">
        <v>1751</v>
      </c>
      <c r="BF7" s="53">
        <v>715</v>
      </c>
      <c r="BG7" s="53">
        <v>1036</v>
      </c>
      <c r="BH7" s="55">
        <f t="shared" ref="BH7:BH11" si="16">SUM(BF7/BE7)</f>
        <v>0.40833809251856085</v>
      </c>
      <c r="BI7" s="55">
        <f t="shared" ref="BI7:BI11" si="17">SUM(BG7/BE7)</f>
        <v>0.59166190748143921</v>
      </c>
      <c r="BJ7" s="56">
        <v>165</v>
      </c>
      <c r="BK7" s="56">
        <v>111</v>
      </c>
      <c r="BL7" s="56">
        <v>54</v>
      </c>
      <c r="BM7" s="51">
        <f t="shared" si="5"/>
        <v>9.4231867504283265E-2</v>
      </c>
      <c r="BN7" s="51">
        <f t="shared" si="5"/>
        <v>0.15524475524475526</v>
      </c>
      <c r="BO7" s="51">
        <f t="shared" si="5"/>
        <v>5.2123552123552123E-2</v>
      </c>
    </row>
    <row r="8" spans="1:67" hidden="1">
      <c r="A8" s="49" t="s">
        <v>11</v>
      </c>
      <c r="B8" s="53">
        <v>581611</v>
      </c>
      <c r="C8" s="53">
        <v>250270</v>
      </c>
      <c r="D8" s="53">
        <v>331341</v>
      </c>
      <c r="E8" s="55">
        <f t="shared" si="6"/>
        <v>0.43030479134679367</v>
      </c>
      <c r="F8" s="55">
        <f t="shared" si="7"/>
        <v>0.56969520865320633</v>
      </c>
      <c r="G8" s="53">
        <v>145656</v>
      </c>
      <c r="H8" s="53">
        <v>67005</v>
      </c>
      <c r="I8" s="53">
        <v>78651</v>
      </c>
      <c r="J8" s="51">
        <f t="shared" si="0"/>
        <v>0.25043542849086414</v>
      </c>
      <c r="K8" s="51">
        <f t="shared" si="0"/>
        <v>0.26773085068126423</v>
      </c>
      <c r="L8" s="51">
        <f t="shared" si="0"/>
        <v>0.23737177107571958</v>
      </c>
      <c r="M8" s="53">
        <v>271918</v>
      </c>
      <c r="N8" s="53">
        <v>125164</v>
      </c>
      <c r="O8" s="53">
        <v>146754</v>
      </c>
      <c r="P8" s="55">
        <f t="shared" si="8"/>
        <v>0.46030053177796248</v>
      </c>
      <c r="Q8" s="55">
        <f t="shared" si="9"/>
        <v>0.53969946822203752</v>
      </c>
      <c r="R8" s="53">
        <v>142325</v>
      </c>
      <c r="S8" s="53">
        <v>65557</v>
      </c>
      <c r="T8" s="53">
        <v>76768</v>
      </c>
      <c r="U8" s="51">
        <f t="shared" si="1"/>
        <v>0.52341146963422791</v>
      </c>
      <c r="V8" s="51">
        <f t="shared" si="1"/>
        <v>0.52376881531430763</v>
      </c>
      <c r="W8" s="51">
        <f t="shared" si="1"/>
        <v>0.52310669555855382</v>
      </c>
      <c r="X8" s="53">
        <v>3662</v>
      </c>
      <c r="Y8" s="53">
        <v>997</v>
      </c>
      <c r="Z8" s="53">
        <v>2665</v>
      </c>
      <c r="AA8" s="55">
        <f t="shared" si="10"/>
        <v>0.27225559803386129</v>
      </c>
      <c r="AB8" s="55">
        <f t="shared" si="11"/>
        <v>0.72774440196613877</v>
      </c>
      <c r="AC8" s="53">
        <v>4</v>
      </c>
      <c r="AD8" s="53">
        <v>3</v>
      </c>
      <c r="AE8" s="53">
        <v>1</v>
      </c>
      <c r="AF8" s="51">
        <f t="shared" si="2"/>
        <v>1.0922992900054614E-3</v>
      </c>
      <c r="AG8" s="51">
        <f t="shared" si="2"/>
        <v>3.009027081243731E-3</v>
      </c>
      <c r="AH8" s="51">
        <f t="shared" si="2"/>
        <v>3.7523452157598499E-4</v>
      </c>
      <c r="AI8" s="53">
        <v>47371</v>
      </c>
      <c r="AJ8" s="53">
        <v>19819</v>
      </c>
      <c r="AK8" s="53">
        <v>27552</v>
      </c>
      <c r="AL8" s="55">
        <f t="shared" si="12"/>
        <v>0.41837833273521774</v>
      </c>
      <c r="AM8" s="55">
        <f t="shared" si="13"/>
        <v>0.58162166726478226</v>
      </c>
      <c r="AN8" s="53">
        <v>74</v>
      </c>
      <c r="AO8" s="53">
        <v>29</v>
      </c>
      <c r="AP8" s="53">
        <v>45</v>
      </c>
      <c r="AQ8" s="51">
        <f t="shared" si="3"/>
        <v>1.5621371725317178E-3</v>
      </c>
      <c r="AR8" s="51">
        <f t="shared" si="3"/>
        <v>1.4632423432060144E-3</v>
      </c>
      <c r="AS8" s="51">
        <f t="shared" si="3"/>
        <v>1.6332752613240418E-3</v>
      </c>
      <c r="AT8" s="53">
        <v>228941</v>
      </c>
      <c r="AU8" s="53">
        <v>94265</v>
      </c>
      <c r="AV8" s="53">
        <v>134676</v>
      </c>
      <c r="AW8" s="55">
        <f t="shared" si="14"/>
        <v>0.41174363700691446</v>
      </c>
      <c r="AX8" s="55">
        <f t="shared" si="15"/>
        <v>0.58825636299308559</v>
      </c>
      <c r="AY8" s="53">
        <v>3048</v>
      </c>
      <c r="AZ8" s="53">
        <v>1324</v>
      </c>
      <c r="BA8" s="53">
        <v>1724</v>
      </c>
      <c r="BB8" s="51">
        <f t="shared" si="4"/>
        <v>1.3313473777086674E-2</v>
      </c>
      <c r="BC8" s="51">
        <f t="shared" si="4"/>
        <v>1.4045509998408741E-2</v>
      </c>
      <c r="BD8" s="51">
        <f t="shared" si="4"/>
        <v>1.2801092993554902E-2</v>
      </c>
      <c r="BE8" s="53">
        <v>29719</v>
      </c>
      <c r="BF8" s="53">
        <v>10025</v>
      </c>
      <c r="BG8" s="53">
        <v>19694</v>
      </c>
      <c r="BH8" s="55">
        <f t="shared" si="16"/>
        <v>0.33732628957905719</v>
      </c>
      <c r="BI8" s="55">
        <f t="shared" si="17"/>
        <v>0.66267371042094281</v>
      </c>
      <c r="BJ8" s="56">
        <v>205</v>
      </c>
      <c r="BK8" s="56">
        <v>92</v>
      </c>
      <c r="BL8" s="56">
        <v>113</v>
      </c>
      <c r="BM8" s="51">
        <f t="shared" si="5"/>
        <v>6.8979440761802215E-3</v>
      </c>
      <c r="BN8" s="51">
        <f t="shared" si="5"/>
        <v>9.1770573566084795E-3</v>
      </c>
      <c r="BO8" s="51">
        <f t="shared" si="5"/>
        <v>5.7377881588301007E-3</v>
      </c>
    </row>
    <row r="9" spans="1:67" hidden="1">
      <c r="A9" s="49" t="s">
        <v>12</v>
      </c>
      <c r="B9" s="53">
        <v>806565</v>
      </c>
      <c r="C9" s="53">
        <v>350880</v>
      </c>
      <c r="D9" s="53">
        <v>455685</v>
      </c>
      <c r="E9" s="55">
        <f t="shared" si="6"/>
        <v>0.43503003477711033</v>
      </c>
      <c r="F9" s="55">
        <f t="shared" si="7"/>
        <v>0.56496996522288967</v>
      </c>
      <c r="G9" s="53">
        <v>157151</v>
      </c>
      <c r="H9" s="53">
        <v>71818</v>
      </c>
      <c r="I9" s="53">
        <v>85333</v>
      </c>
      <c r="J9" s="51">
        <f t="shared" si="0"/>
        <v>0.19483984551772021</v>
      </c>
      <c r="K9" s="51">
        <f t="shared" si="0"/>
        <v>0.20467966256269951</v>
      </c>
      <c r="L9" s="51">
        <f t="shared" si="0"/>
        <v>0.1872631313297563</v>
      </c>
      <c r="M9" s="53">
        <v>195249</v>
      </c>
      <c r="N9" s="53">
        <v>97316</v>
      </c>
      <c r="O9" s="53">
        <v>97933</v>
      </c>
      <c r="P9" s="55">
        <f t="shared" si="8"/>
        <v>0.4984199662994433</v>
      </c>
      <c r="Q9" s="55">
        <f t="shared" si="9"/>
        <v>0.5015800337005567</v>
      </c>
      <c r="R9" s="53">
        <v>133581</v>
      </c>
      <c r="S9" s="53">
        <v>67809</v>
      </c>
      <c r="T9" s="53">
        <v>65772</v>
      </c>
      <c r="U9" s="51">
        <f t="shared" si="1"/>
        <v>0.68415715317363979</v>
      </c>
      <c r="V9" s="51">
        <f t="shared" si="1"/>
        <v>0.69679189444695633</v>
      </c>
      <c r="W9" s="51">
        <f t="shared" si="1"/>
        <v>0.67160201362155758</v>
      </c>
      <c r="X9" s="53">
        <v>31598</v>
      </c>
      <c r="Y9" s="53">
        <v>3436</v>
      </c>
      <c r="Z9" s="53">
        <v>28162</v>
      </c>
      <c r="AA9" s="55">
        <f t="shared" si="10"/>
        <v>0.1087410595607317</v>
      </c>
      <c r="AB9" s="55">
        <f t="shared" si="11"/>
        <v>0.89125894043926834</v>
      </c>
      <c r="AC9" s="53">
        <v>20765</v>
      </c>
      <c r="AD9" s="53">
        <v>2806</v>
      </c>
      <c r="AE9" s="53">
        <v>17959</v>
      </c>
      <c r="AF9" s="51">
        <f t="shared" si="2"/>
        <v>0.65716184568643587</v>
      </c>
      <c r="AG9" s="51">
        <f t="shared" si="2"/>
        <v>0.81664726426076839</v>
      </c>
      <c r="AH9" s="51">
        <f t="shared" si="2"/>
        <v>0.63770328811874155</v>
      </c>
      <c r="AI9" s="53">
        <v>129467</v>
      </c>
      <c r="AJ9" s="53">
        <v>56067</v>
      </c>
      <c r="AK9" s="53">
        <v>73400</v>
      </c>
      <c r="AL9" s="55">
        <f t="shared" si="12"/>
        <v>0.43306016204901637</v>
      </c>
      <c r="AM9" s="55">
        <f t="shared" si="13"/>
        <v>0.56693983795098368</v>
      </c>
      <c r="AN9" s="53">
        <v>275</v>
      </c>
      <c r="AO9" s="53">
        <v>105</v>
      </c>
      <c r="AP9" s="53">
        <v>170</v>
      </c>
      <c r="AQ9" s="51">
        <f t="shared" si="3"/>
        <v>2.1240933983177179E-3</v>
      </c>
      <c r="AR9" s="51">
        <f t="shared" si="3"/>
        <v>1.8727593771737385E-3</v>
      </c>
      <c r="AS9" s="51">
        <f t="shared" si="3"/>
        <v>2.3160762942779291E-3</v>
      </c>
      <c r="AT9" s="53">
        <v>447288</v>
      </c>
      <c r="AU9" s="53">
        <v>192800</v>
      </c>
      <c r="AV9" s="53">
        <v>254488</v>
      </c>
      <c r="AW9" s="55">
        <f t="shared" si="14"/>
        <v>0.43104219205523064</v>
      </c>
      <c r="AX9" s="55">
        <f t="shared" si="15"/>
        <v>0.56895780794476936</v>
      </c>
      <c r="AY9" s="53">
        <v>2501</v>
      </c>
      <c r="AZ9" s="53">
        <v>1087</v>
      </c>
      <c r="BA9" s="53">
        <v>1414</v>
      </c>
      <c r="BB9" s="51">
        <f t="shared" si="4"/>
        <v>5.5914757382268246E-3</v>
      </c>
      <c r="BC9" s="51">
        <f t="shared" si="4"/>
        <v>5.6379668049792529E-3</v>
      </c>
      <c r="BD9" s="51">
        <f t="shared" si="4"/>
        <v>5.5562541259312819E-3</v>
      </c>
      <c r="BE9" s="53">
        <v>2963</v>
      </c>
      <c r="BF9" s="53">
        <v>1261</v>
      </c>
      <c r="BG9" s="53">
        <v>1702</v>
      </c>
      <c r="BH9" s="55">
        <f t="shared" si="16"/>
        <v>0.42558218022274724</v>
      </c>
      <c r="BI9" s="55">
        <f t="shared" si="17"/>
        <v>0.57441781977725281</v>
      </c>
      <c r="BJ9" s="56">
        <v>29</v>
      </c>
      <c r="BK9" s="56">
        <v>11</v>
      </c>
      <c r="BL9" s="56">
        <v>18</v>
      </c>
      <c r="BM9" s="51">
        <f t="shared" si="5"/>
        <v>9.7873776577792771E-3</v>
      </c>
      <c r="BN9" s="51">
        <f t="shared" si="5"/>
        <v>8.7232355273592389E-3</v>
      </c>
      <c r="BO9" s="51">
        <f t="shared" si="5"/>
        <v>1.0575793184488837E-2</v>
      </c>
    </row>
    <row r="10" spans="1:67" hidden="1">
      <c r="A10" s="49" t="s">
        <v>13</v>
      </c>
      <c r="B10" s="53">
        <v>315042</v>
      </c>
      <c r="C10" s="53">
        <v>138677</v>
      </c>
      <c r="D10" s="53">
        <v>176365</v>
      </c>
      <c r="E10" s="55">
        <f t="shared" si="6"/>
        <v>0.44018575301070967</v>
      </c>
      <c r="F10" s="55">
        <f t="shared" si="7"/>
        <v>0.55981424698929028</v>
      </c>
      <c r="G10" s="53">
        <v>31828</v>
      </c>
      <c r="H10" s="53">
        <v>17144</v>
      </c>
      <c r="I10" s="53">
        <v>14684</v>
      </c>
      <c r="J10" s="51">
        <f t="shared" si="0"/>
        <v>0.10102779946800744</v>
      </c>
      <c r="K10" s="51">
        <f t="shared" si="0"/>
        <v>0.12362540291468664</v>
      </c>
      <c r="L10" s="51">
        <f t="shared" si="0"/>
        <v>8.3259150058118112E-2</v>
      </c>
      <c r="M10" s="53">
        <v>88326</v>
      </c>
      <c r="N10" s="53">
        <v>46487</v>
      </c>
      <c r="O10" s="53">
        <v>41839</v>
      </c>
      <c r="P10" s="55">
        <f t="shared" si="8"/>
        <v>0.52631161832303064</v>
      </c>
      <c r="Q10" s="55">
        <f t="shared" si="9"/>
        <v>0.47368838167696942</v>
      </c>
      <c r="R10" s="53">
        <v>29350</v>
      </c>
      <c r="S10" s="53">
        <v>15836</v>
      </c>
      <c r="T10" s="53">
        <v>13514</v>
      </c>
      <c r="U10" s="51">
        <f t="shared" si="1"/>
        <v>0.33229173742725809</v>
      </c>
      <c r="V10" s="51">
        <f t="shared" si="1"/>
        <v>0.3406543764923527</v>
      </c>
      <c r="W10" s="51">
        <f t="shared" si="1"/>
        <v>0.32300007170343459</v>
      </c>
      <c r="X10" s="53">
        <v>31906</v>
      </c>
      <c r="Y10" s="53">
        <v>3308</v>
      </c>
      <c r="Z10" s="53">
        <v>28598</v>
      </c>
      <c r="AA10" s="55">
        <f t="shared" si="10"/>
        <v>0.1036795587036921</v>
      </c>
      <c r="AB10" s="55">
        <f t="shared" si="11"/>
        <v>0.89632044129630795</v>
      </c>
      <c r="AC10" s="53">
        <v>209</v>
      </c>
      <c r="AD10" s="53">
        <v>41</v>
      </c>
      <c r="AE10" s="53">
        <v>168</v>
      </c>
      <c r="AF10" s="51">
        <f t="shared" si="2"/>
        <v>6.5504920704569673E-3</v>
      </c>
      <c r="AG10" s="51">
        <f t="shared" si="2"/>
        <v>1.2394195888754534E-2</v>
      </c>
      <c r="AH10" s="51">
        <f t="shared" si="2"/>
        <v>5.8745366808867754E-3</v>
      </c>
      <c r="AI10" s="53">
        <v>39247</v>
      </c>
      <c r="AJ10" s="53">
        <v>17315</v>
      </c>
      <c r="AK10" s="53">
        <v>21932</v>
      </c>
      <c r="AL10" s="55">
        <f t="shared" si="12"/>
        <v>0.44118021759624937</v>
      </c>
      <c r="AM10" s="55">
        <f t="shared" si="13"/>
        <v>0.55881978240375063</v>
      </c>
      <c r="AN10" s="53">
        <v>318</v>
      </c>
      <c r="AO10" s="53">
        <v>187</v>
      </c>
      <c r="AP10" s="53">
        <v>131</v>
      </c>
      <c r="AQ10" s="51">
        <f t="shared" si="3"/>
        <v>8.1025301296914418E-3</v>
      </c>
      <c r="AR10" s="51">
        <f t="shared" si="3"/>
        <v>1.0799884493213976E-2</v>
      </c>
      <c r="AS10" s="51">
        <f t="shared" si="3"/>
        <v>5.9730074776582166E-3</v>
      </c>
      <c r="AT10" s="53">
        <v>152362</v>
      </c>
      <c r="AU10" s="53">
        <v>70584</v>
      </c>
      <c r="AV10" s="53">
        <v>81778</v>
      </c>
      <c r="AW10" s="55">
        <f t="shared" si="14"/>
        <v>0.46326511859912578</v>
      </c>
      <c r="AX10" s="55">
        <f t="shared" si="15"/>
        <v>0.53673488140087422</v>
      </c>
      <c r="AY10" s="53">
        <v>1951</v>
      </c>
      <c r="AZ10" s="53">
        <v>1080</v>
      </c>
      <c r="BA10" s="53">
        <v>871</v>
      </c>
      <c r="BB10" s="51">
        <f t="shared" si="4"/>
        <v>1.2805030125621874E-2</v>
      </c>
      <c r="BC10" s="51">
        <f t="shared" si="4"/>
        <v>1.5300918055083304E-2</v>
      </c>
      <c r="BD10" s="51">
        <f t="shared" si="4"/>
        <v>1.0650786275037296E-2</v>
      </c>
      <c r="BE10" s="53">
        <v>3201</v>
      </c>
      <c r="BF10" s="53">
        <v>983</v>
      </c>
      <c r="BG10" s="53">
        <v>2218</v>
      </c>
      <c r="BH10" s="55">
        <f t="shared" si="16"/>
        <v>0.30709153389565763</v>
      </c>
      <c r="BI10" s="55">
        <f t="shared" si="17"/>
        <v>0.69290846610434242</v>
      </c>
      <c r="BJ10" s="56">
        <v>0</v>
      </c>
      <c r="BK10" s="56">
        <v>0</v>
      </c>
      <c r="BL10" s="56">
        <v>0</v>
      </c>
      <c r="BM10" s="51">
        <f t="shared" si="5"/>
        <v>0</v>
      </c>
      <c r="BN10" s="51">
        <f t="shared" si="5"/>
        <v>0</v>
      </c>
      <c r="BO10" s="51">
        <f t="shared" si="5"/>
        <v>0</v>
      </c>
    </row>
    <row r="11" spans="1:67" hidden="1">
      <c r="A11" s="49" t="s">
        <v>14</v>
      </c>
      <c r="B11" s="53">
        <v>93336</v>
      </c>
      <c r="C11" s="53">
        <v>41644</v>
      </c>
      <c r="D11" s="53">
        <v>51692</v>
      </c>
      <c r="E11" s="55">
        <f t="shared" si="6"/>
        <v>0.44617296648667182</v>
      </c>
      <c r="F11" s="55">
        <f t="shared" si="7"/>
        <v>0.55382703351332818</v>
      </c>
      <c r="G11" s="53">
        <v>16245</v>
      </c>
      <c r="H11" s="53">
        <v>8049</v>
      </c>
      <c r="I11" s="53">
        <v>8196</v>
      </c>
      <c r="J11" s="51">
        <f t="shared" si="0"/>
        <v>0.17404859861146824</v>
      </c>
      <c r="K11" s="51">
        <f t="shared" si="0"/>
        <v>0.1932811449428489</v>
      </c>
      <c r="L11" s="51">
        <f t="shared" si="0"/>
        <v>0.15855451520544764</v>
      </c>
      <c r="M11" s="53">
        <v>31272</v>
      </c>
      <c r="N11" s="53">
        <v>15519</v>
      </c>
      <c r="O11" s="53">
        <v>15753</v>
      </c>
      <c r="P11" s="55">
        <f t="shared" si="8"/>
        <v>0.49625863392171909</v>
      </c>
      <c r="Q11" s="55">
        <f t="shared" si="9"/>
        <v>0.50374136607828091</v>
      </c>
      <c r="R11" s="53">
        <v>15927</v>
      </c>
      <c r="S11" s="53">
        <v>7871</v>
      </c>
      <c r="T11" s="53">
        <v>8056</v>
      </c>
      <c r="U11" s="51">
        <f t="shared" si="1"/>
        <v>0.50930544896392937</v>
      </c>
      <c r="V11" s="51">
        <f t="shared" si="1"/>
        <v>0.50718474128487656</v>
      </c>
      <c r="W11" s="51">
        <f t="shared" si="1"/>
        <v>0.51139465498635184</v>
      </c>
      <c r="X11" s="53">
        <v>654</v>
      </c>
      <c r="Y11" s="53">
        <v>160</v>
      </c>
      <c r="Z11" s="53">
        <v>494</v>
      </c>
      <c r="AA11" s="55">
        <f t="shared" si="10"/>
        <v>0.24464831804281345</v>
      </c>
      <c r="AB11" s="55">
        <f t="shared" si="11"/>
        <v>0.75535168195718649</v>
      </c>
      <c r="AC11" s="53">
        <v>128</v>
      </c>
      <c r="AD11" s="53">
        <v>66</v>
      </c>
      <c r="AE11" s="53">
        <v>62</v>
      </c>
      <c r="AF11" s="51">
        <f t="shared" si="2"/>
        <v>0.19571865443425077</v>
      </c>
      <c r="AG11" s="51">
        <f t="shared" si="2"/>
        <v>0.41249999999999998</v>
      </c>
      <c r="AH11" s="51">
        <f t="shared" si="2"/>
        <v>0.12550607287449392</v>
      </c>
      <c r="AI11" s="53">
        <v>12608</v>
      </c>
      <c r="AJ11" s="53">
        <v>5343</v>
      </c>
      <c r="AK11" s="53">
        <v>7265</v>
      </c>
      <c r="AL11" s="55">
        <f t="shared" si="12"/>
        <v>0.42377855329949238</v>
      </c>
      <c r="AM11" s="55">
        <f t="shared" si="13"/>
        <v>0.57622144670050757</v>
      </c>
      <c r="AN11" s="53">
        <v>4</v>
      </c>
      <c r="AO11" s="53">
        <v>4</v>
      </c>
      <c r="AP11" s="53">
        <v>0</v>
      </c>
      <c r="AQ11" s="51">
        <f t="shared" si="3"/>
        <v>3.1725888324873094E-4</v>
      </c>
      <c r="AR11" s="51">
        <f t="shared" si="3"/>
        <v>7.4864308440950782E-4</v>
      </c>
      <c r="AS11" s="51">
        <f t="shared" si="3"/>
        <v>0</v>
      </c>
      <c r="AT11" s="53">
        <v>46515</v>
      </c>
      <c r="AU11" s="53">
        <v>19699</v>
      </c>
      <c r="AV11" s="53">
        <v>26816</v>
      </c>
      <c r="AW11" s="55">
        <f t="shared" si="14"/>
        <v>0.42349779640976032</v>
      </c>
      <c r="AX11" s="55">
        <f t="shared" si="15"/>
        <v>0.57650220359023974</v>
      </c>
      <c r="AY11" s="53">
        <v>184</v>
      </c>
      <c r="AZ11" s="53">
        <v>107</v>
      </c>
      <c r="BA11" s="53">
        <v>77</v>
      </c>
      <c r="BB11" s="51">
        <f t="shared" si="4"/>
        <v>3.9557132107922175E-3</v>
      </c>
      <c r="BC11" s="51">
        <f t="shared" si="4"/>
        <v>5.4317478044570789E-3</v>
      </c>
      <c r="BD11" s="51">
        <f t="shared" si="4"/>
        <v>2.8714200477326971E-3</v>
      </c>
      <c r="BE11" s="53">
        <v>2287</v>
      </c>
      <c r="BF11" s="53">
        <v>923</v>
      </c>
      <c r="BG11" s="53">
        <v>1364</v>
      </c>
      <c r="BH11" s="55">
        <f t="shared" si="16"/>
        <v>0.40358548316571929</v>
      </c>
      <c r="BI11" s="55">
        <f t="shared" si="17"/>
        <v>0.59641451683428071</v>
      </c>
      <c r="BJ11" s="56">
        <v>2</v>
      </c>
      <c r="BK11" s="56">
        <v>1</v>
      </c>
      <c r="BL11" s="56">
        <v>1</v>
      </c>
      <c r="BM11" s="51">
        <f t="shared" si="5"/>
        <v>8.7450808919982512E-4</v>
      </c>
      <c r="BN11" s="51">
        <f t="shared" si="5"/>
        <v>1.0834236186348862E-3</v>
      </c>
      <c r="BO11" s="51">
        <f t="shared" si="5"/>
        <v>7.3313782991202346E-4</v>
      </c>
    </row>
    <row r="12" spans="1:67" hidden="1">
      <c r="A12" s="168" t="s">
        <v>98</v>
      </c>
      <c r="B12" s="168"/>
      <c r="C12" s="168"/>
      <c r="D12" s="168"/>
      <c r="E12" s="168"/>
    </row>
    <row r="13" spans="1:67" hidden="1">
      <c r="A13" s="168" t="s">
        <v>70</v>
      </c>
      <c r="B13" s="168"/>
      <c r="C13" s="168"/>
      <c r="D13" s="168"/>
      <c r="E13" s="168"/>
      <c r="F13" s="168"/>
    </row>
    <row r="16" spans="1:67" ht="46.5" customHeight="1">
      <c r="A16" s="174" t="s">
        <v>123</v>
      </c>
      <c r="B16" s="174"/>
      <c r="C16" s="174"/>
      <c r="D16" s="174"/>
    </row>
    <row r="17" spans="1:4" ht="15" customHeight="1">
      <c r="A17" s="175" t="s">
        <v>1</v>
      </c>
      <c r="B17" s="175" t="s">
        <v>115</v>
      </c>
      <c r="C17" s="175" t="s">
        <v>50</v>
      </c>
      <c r="D17" s="175"/>
    </row>
    <row r="18" spans="1:4" ht="15">
      <c r="A18" s="175"/>
      <c r="B18" s="175"/>
      <c r="C18" s="67" t="s">
        <v>4</v>
      </c>
      <c r="D18" s="67" t="s">
        <v>5</v>
      </c>
    </row>
    <row r="19" spans="1:4" ht="15">
      <c r="A19" s="67" t="s">
        <v>80</v>
      </c>
      <c r="B19" s="75">
        <f>B6/B32*100</f>
        <v>25.182614237282031</v>
      </c>
      <c r="C19" s="75">
        <f>D6/B6*100</f>
        <v>56.551249370883795</v>
      </c>
      <c r="D19" s="75">
        <f>C6/B6*100</f>
        <v>43.448750629116205</v>
      </c>
    </row>
    <row r="20" spans="1:4" ht="15">
      <c r="A20" s="67" t="s">
        <v>10</v>
      </c>
      <c r="B20" s="75">
        <f t="shared" ref="B20:B24" si="18">B7/B33*100</f>
        <v>13.346672840322793</v>
      </c>
      <c r="C20" s="75">
        <f t="shared" ref="C20:C24" si="19">D7/B7*100</f>
        <v>57.400188709815772</v>
      </c>
      <c r="D20" s="75">
        <f t="shared" ref="D20:D24" si="20">C7/B7*100</f>
        <v>42.599811290184228</v>
      </c>
    </row>
    <row r="21" spans="1:4" ht="15">
      <c r="A21" s="67" t="s">
        <v>11</v>
      </c>
      <c r="B21" s="75">
        <f t="shared" si="18"/>
        <v>27.30087425922666</v>
      </c>
      <c r="C21" s="75">
        <f t="shared" si="19"/>
        <v>56.969520865320632</v>
      </c>
      <c r="D21" s="75">
        <f t="shared" si="20"/>
        <v>43.030479134679368</v>
      </c>
    </row>
    <row r="22" spans="1:4" ht="15">
      <c r="A22" s="67" t="s">
        <v>12</v>
      </c>
      <c r="B22" s="75">
        <f t="shared" si="18"/>
        <v>26.888251564410094</v>
      </c>
      <c r="C22" s="75">
        <f t="shared" si="19"/>
        <v>56.496996522288967</v>
      </c>
      <c r="D22" s="75">
        <f t="shared" si="20"/>
        <v>43.503003477711033</v>
      </c>
    </row>
    <row r="23" spans="1:4" ht="15">
      <c r="A23" s="67" t="s">
        <v>13</v>
      </c>
      <c r="B23" s="75">
        <f t="shared" si="18"/>
        <v>30.782022959350673</v>
      </c>
      <c r="C23" s="75">
        <f t="shared" si="19"/>
        <v>55.981424698929025</v>
      </c>
      <c r="D23" s="75">
        <f t="shared" si="20"/>
        <v>44.018575301070967</v>
      </c>
    </row>
    <row r="24" spans="1:4" ht="15">
      <c r="A24" s="67" t="s">
        <v>14</v>
      </c>
      <c r="B24" s="75">
        <f t="shared" si="18"/>
        <v>15.273741261487709</v>
      </c>
      <c r="C24" s="75">
        <f t="shared" si="19"/>
        <v>55.382703351332822</v>
      </c>
      <c r="D24" s="75">
        <f t="shared" si="20"/>
        <v>44.617296648667178</v>
      </c>
    </row>
    <row r="25" spans="1:4" ht="14.45" customHeight="1">
      <c r="A25" s="134" t="s">
        <v>73</v>
      </c>
      <c r="B25" s="134"/>
      <c r="C25" s="134"/>
      <c r="D25" s="134"/>
    </row>
    <row r="26" spans="1:4">
      <c r="A26" s="172" t="s">
        <v>116</v>
      </c>
      <c r="B26" s="172"/>
      <c r="C26" s="172"/>
      <c r="D26" s="172"/>
    </row>
    <row r="27" spans="1:4">
      <c r="A27" s="173" t="s">
        <v>117</v>
      </c>
      <c r="B27" s="173"/>
      <c r="C27" s="173"/>
      <c r="D27" s="173"/>
    </row>
    <row r="28" spans="1:4">
      <c r="A28" s="173"/>
      <c r="B28" s="173"/>
      <c r="C28" s="173"/>
      <c r="D28" s="173"/>
    </row>
    <row r="29" spans="1:4" ht="15.6">
      <c r="A29" s="74"/>
      <c r="B29" s="74"/>
      <c r="C29" s="74"/>
      <c r="D29" s="74"/>
    </row>
    <row r="31" spans="1:4" hidden="1">
      <c r="A31" s="57" t="s">
        <v>1</v>
      </c>
      <c r="B31" s="57" t="s">
        <v>118</v>
      </c>
    </row>
    <row r="32" spans="1:4" hidden="1">
      <c r="A32" s="49" t="s">
        <v>80</v>
      </c>
      <c r="B32" s="53">
        <v>7550753</v>
      </c>
    </row>
    <row r="33" spans="1:2" hidden="1">
      <c r="A33" s="49" t="s">
        <v>10</v>
      </c>
      <c r="B33" s="53">
        <v>786136</v>
      </c>
    </row>
    <row r="34" spans="1:2" hidden="1">
      <c r="A34" s="49" t="s">
        <v>11</v>
      </c>
      <c r="B34" s="53">
        <v>2130375</v>
      </c>
    </row>
    <row r="35" spans="1:2" hidden="1">
      <c r="A35" s="49" t="s">
        <v>12</v>
      </c>
      <c r="B35" s="53">
        <v>2999693</v>
      </c>
    </row>
    <row r="36" spans="1:2" hidden="1">
      <c r="A36" s="49" t="s">
        <v>13</v>
      </c>
      <c r="B36" s="53">
        <v>1023461</v>
      </c>
    </row>
    <row r="37" spans="1:2" hidden="1">
      <c r="A37" s="49" t="s">
        <v>14</v>
      </c>
      <c r="B37" s="53">
        <v>611088</v>
      </c>
    </row>
    <row r="38" spans="1:2" hidden="1"/>
    <row r="39" spans="1:2" hidden="1"/>
    <row r="40" spans="1:2" hidden="1"/>
    <row r="41" spans="1:2" hidden="1"/>
  </sheetData>
  <mergeCells count="77">
    <mergeCell ref="A1:BO1"/>
    <mergeCell ref="A2:A5"/>
    <mergeCell ref="B2:L2"/>
    <mergeCell ref="M2:W2"/>
    <mergeCell ref="X2:AH2"/>
    <mergeCell ref="AI2:AS2"/>
    <mergeCell ref="AT2:BD2"/>
    <mergeCell ref="BE2:BO2"/>
    <mergeCell ref="B3:F3"/>
    <mergeCell ref="G3:L3"/>
    <mergeCell ref="H4:H5"/>
    <mergeCell ref="M3:Q3"/>
    <mergeCell ref="R3:W3"/>
    <mergeCell ref="X3:AB3"/>
    <mergeCell ref="AC3:AH3"/>
    <mergeCell ref="B4:B5"/>
    <mergeCell ref="C4:C5"/>
    <mergeCell ref="D4:D5"/>
    <mergeCell ref="E4:F4"/>
    <mergeCell ref="G4:G5"/>
    <mergeCell ref="P4:Q4"/>
    <mergeCell ref="I4:I5"/>
    <mergeCell ref="J4:L4"/>
    <mergeCell ref="M4:M5"/>
    <mergeCell ref="N4:N5"/>
    <mergeCell ref="O4:O5"/>
    <mergeCell ref="AT3:AX3"/>
    <mergeCell ref="AY3:BD3"/>
    <mergeCell ref="BE3:BI3"/>
    <mergeCell ref="BJ3:BO3"/>
    <mergeCell ref="AI3:AM3"/>
    <mergeCell ref="AN3:AS3"/>
    <mergeCell ref="AF4:AH4"/>
    <mergeCell ref="R4:R5"/>
    <mergeCell ref="S4:S5"/>
    <mergeCell ref="T4:T5"/>
    <mergeCell ref="U4:W4"/>
    <mergeCell ref="X4:X5"/>
    <mergeCell ref="Y4:Y5"/>
    <mergeCell ref="Z4:Z5"/>
    <mergeCell ref="AA4:AB4"/>
    <mergeCell ref="AC4:AC5"/>
    <mergeCell ref="AD4:AD5"/>
    <mergeCell ref="AE4:AE5"/>
    <mergeCell ref="AW4:AX4"/>
    <mergeCell ref="AI4:AI5"/>
    <mergeCell ref="AJ4:AJ5"/>
    <mergeCell ref="AK4:AK5"/>
    <mergeCell ref="AL4:AM4"/>
    <mergeCell ref="AN4:AN5"/>
    <mergeCell ref="AO4:AO5"/>
    <mergeCell ref="AP4:AP5"/>
    <mergeCell ref="AQ4:AS4"/>
    <mergeCell ref="AT4:AT5"/>
    <mergeCell ref="AU4:AU5"/>
    <mergeCell ref="AV4:AV5"/>
    <mergeCell ref="BM4:BO4"/>
    <mergeCell ref="AY4:AY5"/>
    <mergeCell ref="AZ4:AZ5"/>
    <mergeCell ref="BA4:BA5"/>
    <mergeCell ref="BB4:BD4"/>
    <mergeCell ref="BE4:BE5"/>
    <mergeCell ref="BF4:BF5"/>
    <mergeCell ref="BG4:BG5"/>
    <mergeCell ref="BH4:BI4"/>
    <mergeCell ref="BJ4:BJ5"/>
    <mergeCell ref="BK4:BK5"/>
    <mergeCell ref="BL4:BL5"/>
    <mergeCell ref="A25:D25"/>
    <mergeCell ref="A26:D26"/>
    <mergeCell ref="A27:D28"/>
    <mergeCell ref="A12:E12"/>
    <mergeCell ref="A13:F13"/>
    <mergeCell ref="A16:D16"/>
    <mergeCell ref="A17:A18"/>
    <mergeCell ref="B17:B18"/>
    <mergeCell ref="C17:D1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3BED7-F3D0-4964-9550-DD6FCB0F4487}">
  <dimension ref="A1:F24"/>
  <sheetViews>
    <sheetView topLeftCell="A13" workbookViewId="0">
      <selection activeCell="A23" sqref="A23:D23"/>
    </sheetView>
  </sheetViews>
  <sheetFormatPr defaultColWidth="8.85546875" defaultRowHeight="14.45"/>
  <cols>
    <col min="1" max="1" width="40.7109375" style="48" customWidth="1"/>
    <col min="2" max="2" width="16.140625" style="48" customWidth="1"/>
    <col min="3" max="3" width="16.85546875" style="48" customWidth="1"/>
    <col min="4" max="4" width="13" style="48" customWidth="1"/>
    <col min="5" max="6" width="13.28515625" style="48" customWidth="1"/>
    <col min="7" max="16384" width="8.85546875" style="48"/>
  </cols>
  <sheetData>
    <row r="1" spans="1:6" ht="53.25" hidden="1" customHeight="1">
      <c r="A1" s="165" t="s">
        <v>124</v>
      </c>
      <c r="B1" s="178"/>
      <c r="C1" s="178"/>
      <c r="D1" s="178"/>
      <c r="E1" s="178"/>
      <c r="F1" s="178"/>
    </row>
    <row r="2" spans="1:6" ht="15" hidden="1" customHeight="1">
      <c r="A2" s="137" t="s">
        <v>1</v>
      </c>
      <c r="B2" s="137" t="s">
        <v>125</v>
      </c>
      <c r="C2" s="179" t="s">
        <v>4</v>
      </c>
      <c r="D2" s="179" t="s">
        <v>5</v>
      </c>
      <c r="E2" s="137" t="s">
        <v>50</v>
      </c>
      <c r="F2" s="137"/>
    </row>
    <row r="3" spans="1:6" hidden="1">
      <c r="A3" s="154"/>
      <c r="B3" s="154"/>
      <c r="C3" s="137"/>
      <c r="D3" s="137"/>
      <c r="E3" s="49" t="s">
        <v>4</v>
      </c>
      <c r="F3" s="49" t="s">
        <v>5</v>
      </c>
    </row>
    <row r="4" spans="1:6" hidden="1">
      <c r="A4" s="49" t="s">
        <v>80</v>
      </c>
      <c r="B4" s="58">
        <v>2152506</v>
      </c>
      <c r="C4" s="59">
        <v>1249165</v>
      </c>
      <c r="D4" s="59">
        <v>903341</v>
      </c>
      <c r="E4" s="55">
        <f>SUM(C4/B4)</f>
        <v>0.58033055424700331</v>
      </c>
      <c r="F4" s="55">
        <f>SUM(D4/B4)</f>
        <v>0.41966944575299675</v>
      </c>
    </row>
    <row r="5" spans="1:6" hidden="1">
      <c r="A5" s="49" t="s">
        <v>10</v>
      </c>
      <c r="B5" s="58">
        <v>119037</v>
      </c>
      <c r="C5" s="59">
        <v>71422</v>
      </c>
      <c r="D5" s="59">
        <v>47615</v>
      </c>
      <c r="E5" s="55">
        <f t="shared" ref="E5:E9" si="0">SUM(C5/B5)</f>
        <v>0.59999831985013063</v>
      </c>
      <c r="F5" s="55">
        <f t="shared" ref="F5:F9" si="1">SUM(D5/B5)</f>
        <v>0.40000168014986937</v>
      </c>
    </row>
    <row r="6" spans="1:6" hidden="1">
      <c r="A6" s="49" t="s">
        <v>11</v>
      </c>
      <c r="B6" s="58">
        <v>685683</v>
      </c>
      <c r="C6" s="59">
        <v>394992</v>
      </c>
      <c r="D6" s="59">
        <v>290691</v>
      </c>
      <c r="E6" s="55">
        <f t="shared" si="0"/>
        <v>0.57605628256789221</v>
      </c>
      <c r="F6" s="55">
        <f t="shared" si="1"/>
        <v>0.42394371743210785</v>
      </c>
    </row>
    <row r="7" spans="1:6" hidden="1">
      <c r="A7" s="49" t="s">
        <v>12</v>
      </c>
      <c r="B7" s="58">
        <v>918842</v>
      </c>
      <c r="C7" s="59">
        <v>542246</v>
      </c>
      <c r="D7" s="59">
        <v>376596</v>
      </c>
      <c r="E7" s="55">
        <f t="shared" si="0"/>
        <v>0.5901406335365601</v>
      </c>
      <c r="F7" s="55">
        <f t="shared" si="1"/>
        <v>0.40985936646343984</v>
      </c>
    </row>
    <row r="8" spans="1:6" hidden="1">
      <c r="A8" s="49" t="s">
        <v>13</v>
      </c>
      <c r="B8" s="58">
        <v>328297</v>
      </c>
      <c r="C8" s="59">
        <v>182835</v>
      </c>
      <c r="D8" s="59">
        <v>145462</v>
      </c>
      <c r="E8" s="55">
        <f t="shared" si="0"/>
        <v>0.55691949667526663</v>
      </c>
      <c r="F8" s="55">
        <f t="shared" si="1"/>
        <v>0.44308050332473342</v>
      </c>
    </row>
    <row r="9" spans="1:6" hidden="1">
      <c r="A9" s="49" t="s">
        <v>14</v>
      </c>
      <c r="B9" s="58">
        <v>100647</v>
      </c>
      <c r="C9" s="59">
        <v>57670</v>
      </c>
      <c r="D9" s="59">
        <v>42977</v>
      </c>
      <c r="E9" s="55">
        <f t="shared" si="0"/>
        <v>0.57299273699166398</v>
      </c>
      <c r="F9" s="55">
        <f t="shared" si="1"/>
        <v>0.42700726300833608</v>
      </c>
    </row>
    <row r="10" spans="1:6" hidden="1">
      <c r="A10" s="168" t="s">
        <v>91</v>
      </c>
      <c r="B10" s="168"/>
    </row>
    <row r="11" spans="1:6" hidden="1">
      <c r="A11" s="168" t="s">
        <v>70</v>
      </c>
      <c r="B11" s="168"/>
    </row>
    <row r="14" spans="1:6" ht="31.5" customHeight="1">
      <c r="A14" s="164" t="s">
        <v>126</v>
      </c>
      <c r="B14" s="177"/>
      <c r="C14" s="177"/>
      <c r="D14" s="177"/>
    </row>
    <row r="15" spans="1:6" ht="15">
      <c r="A15" s="158" t="s">
        <v>1</v>
      </c>
      <c r="B15" s="158" t="s">
        <v>62</v>
      </c>
      <c r="C15" s="158" t="s">
        <v>50</v>
      </c>
      <c r="D15" s="158"/>
    </row>
    <row r="16" spans="1:6" ht="15">
      <c r="A16" s="160"/>
      <c r="B16" s="160"/>
      <c r="C16" s="70" t="s">
        <v>4</v>
      </c>
      <c r="D16" s="70" t="s">
        <v>5</v>
      </c>
    </row>
    <row r="17" spans="1:4" ht="15">
      <c r="A17" s="70" t="s">
        <v>80</v>
      </c>
      <c r="B17" s="76">
        <f>B4</f>
        <v>2152506</v>
      </c>
      <c r="C17" s="77">
        <f>C4/B4*100</f>
        <v>58.033055424700329</v>
      </c>
      <c r="D17" s="77">
        <f>D4/B4*100</f>
        <v>41.966944575299678</v>
      </c>
    </row>
    <row r="18" spans="1:4" ht="15">
      <c r="A18" s="70" t="s">
        <v>10</v>
      </c>
      <c r="B18" s="76">
        <f t="shared" ref="B18:B22" si="2">B5</f>
        <v>119037</v>
      </c>
      <c r="C18" s="77">
        <f t="shared" ref="C18:C22" si="3">C5/B5*100</f>
        <v>59.99983198501306</v>
      </c>
      <c r="D18" s="77">
        <f t="shared" ref="D18:D22" si="4">D5/B5*100</f>
        <v>40.00016801498694</v>
      </c>
    </row>
    <row r="19" spans="1:4" ht="15">
      <c r="A19" s="70" t="s">
        <v>11</v>
      </c>
      <c r="B19" s="76">
        <f t="shared" si="2"/>
        <v>685683</v>
      </c>
      <c r="C19" s="77">
        <f t="shared" si="3"/>
        <v>57.605628256789224</v>
      </c>
      <c r="D19" s="77">
        <f t="shared" si="4"/>
        <v>42.394371743210783</v>
      </c>
    </row>
    <row r="20" spans="1:4" ht="15">
      <c r="A20" s="70" t="s">
        <v>12</v>
      </c>
      <c r="B20" s="76">
        <f t="shared" si="2"/>
        <v>918842</v>
      </c>
      <c r="C20" s="77">
        <f t="shared" si="3"/>
        <v>59.014063353656013</v>
      </c>
      <c r="D20" s="77">
        <f t="shared" si="4"/>
        <v>40.985936646343987</v>
      </c>
    </row>
    <row r="21" spans="1:4" ht="15">
      <c r="A21" s="70" t="s">
        <v>13</v>
      </c>
      <c r="B21" s="76">
        <f t="shared" si="2"/>
        <v>328297</v>
      </c>
      <c r="C21" s="77">
        <f t="shared" si="3"/>
        <v>55.691949667526664</v>
      </c>
      <c r="D21" s="77">
        <f t="shared" si="4"/>
        <v>44.308050332473343</v>
      </c>
    </row>
    <row r="22" spans="1:4" ht="15">
      <c r="A22" s="70" t="s">
        <v>14</v>
      </c>
      <c r="B22" s="76">
        <f t="shared" si="2"/>
        <v>100647</v>
      </c>
      <c r="C22" s="77">
        <f t="shared" si="3"/>
        <v>57.299273699166399</v>
      </c>
      <c r="D22" s="77">
        <f t="shared" si="4"/>
        <v>42.700726300833608</v>
      </c>
    </row>
    <row r="23" spans="1:4" ht="14.45" customHeight="1">
      <c r="A23" s="134" t="s">
        <v>73</v>
      </c>
      <c r="B23" s="134"/>
      <c r="C23" s="134"/>
      <c r="D23" s="134"/>
    </row>
    <row r="24" spans="1:4">
      <c r="A24" s="172" t="s">
        <v>70</v>
      </c>
      <c r="B24" s="172"/>
      <c r="C24" s="172"/>
      <c r="D24" s="172"/>
    </row>
  </sheetData>
  <mergeCells count="14">
    <mergeCell ref="A1:F1"/>
    <mergeCell ref="A2:A3"/>
    <mergeCell ref="B2:B3"/>
    <mergeCell ref="C2:C3"/>
    <mergeCell ref="D2:D3"/>
    <mergeCell ref="E2:F2"/>
    <mergeCell ref="A23:D23"/>
    <mergeCell ref="A24:D24"/>
    <mergeCell ref="A10:B10"/>
    <mergeCell ref="A11:B11"/>
    <mergeCell ref="A14:D14"/>
    <mergeCell ref="A15:A16"/>
    <mergeCell ref="B15:B16"/>
    <mergeCell ref="C15:D1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1BD8A-624C-4B03-B270-FBF4A4C4FA91}">
  <dimension ref="A1:F24"/>
  <sheetViews>
    <sheetView topLeftCell="A13" workbookViewId="0">
      <selection activeCell="A23" sqref="A23:D23"/>
    </sheetView>
  </sheetViews>
  <sheetFormatPr defaultColWidth="8.85546875" defaultRowHeight="14.45"/>
  <cols>
    <col min="1" max="1" width="40.7109375" style="48" customWidth="1"/>
    <col min="2" max="2" width="18" style="48" customWidth="1"/>
    <col min="3" max="3" width="13.5703125" style="48" customWidth="1"/>
    <col min="4" max="4" width="13" style="48" customWidth="1"/>
    <col min="5" max="6" width="13.140625" style="48" customWidth="1"/>
    <col min="7" max="16384" width="8.85546875" style="48"/>
  </cols>
  <sheetData>
    <row r="1" spans="1:6" ht="78" hidden="1" customHeight="1">
      <c r="A1" s="165" t="s">
        <v>127</v>
      </c>
      <c r="B1" s="178"/>
      <c r="C1" s="178"/>
      <c r="D1" s="178"/>
      <c r="E1" s="178"/>
      <c r="F1" s="178"/>
    </row>
    <row r="2" spans="1:6" ht="15" hidden="1" customHeight="1">
      <c r="A2" s="137" t="s">
        <v>1</v>
      </c>
      <c r="B2" s="137" t="s">
        <v>125</v>
      </c>
      <c r="C2" s="179" t="s">
        <v>4</v>
      </c>
      <c r="D2" s="179" t="s">
        <v>5</v>
      </c>
      <c r="E2" s="137" t="s">
        <v>50</v>
      </c>
      <c r="F2" s="137"/>
    </row>
    <row r="3" spans="1:6" hidden="1">
      <c r="A3" s="154"/>
      <c r="B3" s="154"/>
      <c r="C3" s="137"/>
      <c r="D3" s="137"/>
      <c r="E3" s="49" t="s">
        <v>4</v>
      </c>
      <c r="F3" s="49" t="s">
        <v>5</v>
      </c>
    </row>
    <row r="4" spans="1:6" hidden="1">
      <c r="A4" s="49" t="s">
        <v>80</v>
      </c>
      <c r="B4" s="58">
        <v>1892458</v>
      </c>
      <c r="C4" s="59">
        <v>1092961</v>
      </c>
      <c r="D4" s="59">
        <v>799497</v>
      </c>
      <c r="E4" s="55">
        <f>SUM(C4/B4)</f>
        <v>0.57753514212732859</v>
      </c>
      <c r="F4" s="55">
        <f>SUM(D4/B4)</f>
        <v>0.42246485787267141</v>
      </c>
    </row>
    <row r="5" spans="1:6" hidden="1">
      <c r="A5" s="49" t="s">
        <v>10</v>
      </c>
      <c r="B5" s="58">
        <v>105869</v>
      </c>
      <c r="C5" s="59">
        <v>62913</v>
      </c>
      <c r="D5" s="59">
        <v>42956</v>
      </c>
      <c r="E5" s="55">
        <f t="shared" ref="E5:E9" si="0">SUM(C5/B5)</f>
        <v>0.59425327527415961</v>
      </c>
      <c r="F5" s="55">
        <f t="shared" ref="F5:F9" si="1">SUM(D5/B5)</f>
        <v>0.40574672472584045</v>
      </c>
    </row>
    <row r="6" spans="1:6" hidden="1">
      <c r="A6" s="49" t="s">
        <v>11</v>
      </c>
      <c r="B6" s="58">
        <v>612181</v>
      </c>
      <c r="C6" s="59">
        <v>357164</v>
      </c>
      <c r="D6" s="59">
        <v>255017</v>
      </c>
      <c r="E6" s="55">
        <f t="shared" si="0"/>
        <v>0.58342875718129117</v>
      </c>
      <c r="F6" s="55">
        <f t="shared" si="1"/>
        <v>0.41657124281870883</v>
      </c>
    </row>
    <row r="7" spans="1:6" hidden="1">
      <c r="A7" s="49" t="s">
        <v>12</v>
      </c>
      <c r="B7" s="58">
        <v>772775</v>
      </c>
      <c r="C7" s="59">
        <v>444633</v>
      </c>
      <c r="D7" s="59">
        <v>328142</v>
      </c>
      <c r="E7" s="55">
        <f t="shared" si="0"/>
        <v>0.57537187409012969</v>
      </c>
      <c r="F7" s="55">
        <f t="shared" si="1"/>
        <v>0.42462812590987026</v>
      </c>
    </row>
    <row r="8" spans="1:6" hidden="1">
      <c r="A8" s="49" t="s">
        <v>13</v>
      </c>
      <c r="B8" s="58">
        <v>306315</v>
      </c>
      <c r="C8" s="59">
        <v>173966</v>
      </c>
      <c r="D8" s="59">
        <v>132349</v>
      </c>
      <c r="E8" s="55">
        <f t="shared" si="0"/>
        <v>0.56793170429133411</v>
      </c>
      <c r="F8" s="55">
        <f t="shared" si="1"/>
        <v>0.43206829570866589</v>
      </c>
    </row>
    <row r="9" spans="1:6" hidden="1">
      <c r="A9" s="49" t="s">
        <v>14</v>
      </c>
      <c r="B9" s="58">
        <v>95318</v>
      </c>
      <c r="C9" s="59">
        <v>54285</v>
      </c>
      <c r="D9" s="59">
        <v>41033</v>
      </c>
      <c r="E9" s="55">
        <f t="shared" si="0"/>
        <v>0.56951467718584103</v>
      </c>
      <c r="F9" s="55">
        <f t="shared" si="1"/>
        <v>0.43048532281415891</v>
      </c>
    </row>
    <row r="10" spans="1:6" hidden="1">
      <c r="A10" s="168" t="s">
        <v>95</v>
      </c>
      <c r="B10" s="168"/>
    </row>
    <row r="11" spans="1:6" hidden="1">
      <c r="A11" s="168" t="s">
        <v>70</v>
      </c>
      <c r="B11" s="168"/>
    </row>
    <row r="14" spans="1:6" ht="38.25" customHeight="1">
      <c r="A14" s="164" t="s">
        <v>128</v>
      </c>
      <c r="B14" s="177"/>
      <c r="C14" s="177"/>
      <c r="D14" s="177"/>
    </row>
    <row r="15" spans="1:6" ht="15">
      <c r="A15" s="158" t="s">
        <v>1</v>
      </c>
      <c r="B15" s="158" t="s">
        <v>62</v>
      </c>
      <c r="C15" s="158" t="s">
        <v>50</v>
      </c>
      <c r="D15" s="158"/>
    </row>
    <row r="16" spans="1:6" ht="15">
      <c r="A16" s="160"/>
      <c r="B16" s="160"/>
      <c r="C16" s="70" t="s">
        <v>4</v>
      </c>
      <c r="D16" s="70" t="s">
        <v>5</v>
      </c>
    </row>
    <row r="17" spans="1:4" ht="15">
      <c r="A17" s="70" t="s">
        <v>80</v>
      </c>
      <c r="B17" s="76">
        <f>B4</f>
        <v>1892458</v>
      </c>
      <c r="C17" s="77">
        <f>C4/B4*100</f>
        <v>57.75351421273286</v>
      </c>
      <c r="D17" s="77">
        <f>D4/B4*100</f>
        <v>42.24648578726714</v>
      </c>
    </row>
    <row r="18" spans="1:4" ht="15">
      <c r="A18" s="70" t="s">
        <v>10</v>
      </c>
      <c r="B18" s="76">
        <f t="shared" ref="B18:B22" si="2">B5</f>
        <v>105869</v>
      </c>
      <c r="C18" s="77">
        <f t="shared" ref="C18:C22" si="3">C5/B5*100</f>
        <v>59.425327527415959</v>
      </c>
      <c r="D18" s="77">
        <f t="shared" ref="D18:D22" si="4">D5/B5*100</f>
        <v>40.574672472584048</v>
      </c>
    </row>
    <row r="19" spans="1:4" ht="15">
      <c r="A19" s="70" t="s">
        <v>11</v>
      </c>
      <c r="B19" s="76">
        <f t="shared" si="2"/>
        <v>612181</v>
      </c>
      <c r="C19" s="77">
        <f t="shared" si="3"/>
        <v>58.342875718129115</v>
      </c>
      <c r="D19" s="77">
        <f t="shared" si="4"/>
        <v>41.657124281870885</v>
      </c>
    </row>
    <row r="20" spans="1:4" ht="15">
      <c r="A20" s="70" t="s">
        <v>12</v>
      </c>
      <c r="B20" s="76">
        <f t="shared" si="2"/>
        <v>772775</v>
      </c>
      <c r="C20" s="77">
        <f t="shared" si="3"/>
        <v>57.537187409012972</v>
      </c>
      <c r="D20" s="77">
        <f t="shared" si="4"/>
        <v>42.462812590987028</v>
      </c>
    </row>
    <row r="21" spans="1:4" ht="15">
      <c r="A21" s="70" t="s">
        <v>13</v>
      </c>
      <c r="B21" s="76">
        <f t="shared" si="2"/>
        <v>306315</v>
      </c>
      <c r="C21" s="77">
        <f t="shared" si="3"/>
        <v>56.793170429133411</v>
      </c>
      <c r="D21" s="77">
        <f t="shared" si="4"/>
        <v>43.206829570866589</v>
      </c>
    </row>
    <row r="22" spans="1:4" ht="15">
      <c r="A22" s="70" t="s">
        <v>14</v>
      </c>
      <c r="B22" s="76">
        <f t="shared" si="2"/>
        <v>95318</v>
      </c>
      <c r="C22" s="77">
        <f t="shared" si="3"/>
        <v>56.951467718584105</v>
      </c>
      <c r="D22" s="77">
        <f t="shared" si="4"/>
        <v>43.048532281415888</v>
      </c>
    </row>
    <row r="23" spans="1:4" ht="14.45" customHeight="1">
      <c r="A23" s="134" t="s">
        <v>73</v>
      </c>
      <c r="B23" s="134"/>
      <c r="C23" s="134"/>
      <c r="D23" s="134"/>
    </row>
    <row r="24" spans="1:4">
      <c r="A24" s="172" t="s">
        <v>70</v>
      </c>
      <c r="B24" s="172"/>
      <c r="C24" s="172"/>
      <c r="D24" s="172"/>
    </row>
  </sheetData>
  <mergeCells count="14">
    <mergeCell ref="A1:F1"/>
    <mergeCell ref="A2:A3"/>
    <mergeCell ref="B2:B3"/>
    <mergeCell ref="C2:C3"/>
    <mergeCell ref="D2:D3"/>
    <mergeCell ref="E2:F2"/>
    <mergeCell ref="A23:D23"/>
    <mergeCell ref="A24:D24"/>
    <mergeCell ref="A10:B10"/>
    <mergeCell ref="A11:B11"/>
    <mergeCell ref="A14:D14"/>
    <mergeCell ref="A15:A16"/>
    <mergeCell ref="B15:B16"/>
    <mergeCell ref="C15:D1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B7067-FFA1-49FA-A442-1A2C91010876}">
  <dimension ref="A1:F24"/>
  <sheetViews>
    <sheetView topLeftCell="A13" workbookViewId="0">
      <selection activeCell="A23" sqref="A23:D23"/>
    </sheetView>
  </sheetViews>
  <sheetFormatPr defaultColWidth="8.85546875" defaultRowHeight="14.45"/>
  <cols>
    <col min="1" max="1" width="40.7109375" style="48" customWidth="1"/>
    <col min="2" max="2" width="16.7109375" style="48" customWidth="1"/>
    <col min="3" max="3" width="11.42578125" style="48" customWidth="1"/>
    <col min="4" max="4" width="13.140625" style="48" customWidth="1"/>
    <col min="5" max="6" width="11.7109375" style="48" customWidth="1"/>
    <col min="7" max="16384" width="8.85546875" style="48"/>
  </cols>
  <sheetData>
    <row r="1" spans="1:6" ht="52.5" hidden="1" customHeight="1">
      <c r="A1" s="165" t="s">
        <v>129</v>
      </c>
      <c r="B1" s="178"/>
      <c r="C1" s="178"/>
      <c r="D1" s="178"/>
      <c r="E1" s="178"/>
      <c r="F1" s="178"/>
    </row>
    <row r="2" spans="1:6" ht="15" hidden="1" customHeight="1">
      <c r="A2" s="137" t="s">
        <v>1</v>
      </c>
      <c r="B2" s="137" t="s">
        <v>125</v>
      </c>
      <c r="C2" s="179" t="s">
        <v>4</v>
      </c>
      <c r="D2" s="179" t="s">
        <v>5</v>
      </c>
      <c r="E2" s="137" t="s">
        <v>50</v>
      </c>
      <c r="F2" s="137"/>
    </row>
    <row r="3" spans="1:6" hidden="1">
      <c r="A3" s="154"/>
      <c r="B3" s="154"/>
      <c r="C3" s="137"/>
      <c r="D3" s="137"/>
      <c r="E3" s="49" t="s">
        <v>4</v>
      </c>
      <c r="F3" s="49" t="s">
        <v>5</v>
      </c>
    </row>
    <row r="4" spans="1:6" hidden="1">
      <c r="A4" s="49" t="s">
        <v>80</v>
      </c>
      <c r="B4" s="58">
        <v>1936094</v>
      </c>
      <c r="C4" s="59">
        <v>1092791</v>
      </c>
      <c r="D4" s="59">
        <v>843303</v>
      </c>
      <c r="E4" s="55">
        <f>SUM(C4/B4)</f>
        <v>0.56443075594470105</v>
      </c>
      <c r="F4" s="55">
        <f>SUM(D4/B4)</f>
        <v>0.43556924405529895</v>
      </c>
    </row>
    <row r="5" spans="1:6" hidden="1">
      <c r="A5" s="49" t="s">
        <v>10</v>
      </c>
      <c r="B5" s="58">
        <v>107742</v>
      </c>
      <c r="C5" s="59">
        <v>61556</v>
      </c>
      <c r="D5" s="59">
        <v>46186</v>
      </c>
      <c r="E5" s="55">
        <f t="shared" ref="E5:E9" si="0">SUM(C5/B5)</f>
        <v>0.57132780160011876</v>
      </c>
      <c r="F5" s="55">
        <f t="shared" ref="F5:F9" si="1">SUM(D5/B5)</f>
        <v>0.42867219839988119</v>
      </c>
    </row>
    <row r="6" spans="1:6" hidden="1">
      <c r="A6" s="49" t="s">
        <v>11</v>
      </c>
      <c r="B6" s="58">
        <v>594138</v>
      </c>
      <c r="C6" s="59">
        <v>338380</v>
      </c>
      <c r="D6" s="59">
        <v>255758</v>
      </c>
      <c r="E6" s="55">
        <f t="shared" si="0"/>
        <v>0.56953098438409933</v>
      </c>
      <c r="F6" s="55">
        <f t="shared" si="1"/>
        <v>0.43046901561590067</v>
      </c>
    </row>
    <row r="7" spans="1:6" hidden="1">
      <c r="A7" s="49" t="s">
        <v>12</v>
      </c>
      <c r="B7" s="58">
        <v>815029</v>
      </c>
      <c r="C7" s="59">
        <v>459774</v>
      </c>
      <c r="D7" s="59">
        <v>355255</v>
      </c>
      <c r="E7" s="55">
        <f t="shared" si="0"/>
        <v>0.56411980432598108</v>
      </c>
      <c r="F7" s="55">
        <f t="shared" si="1"/>
        <v>0.43588019567401898</v>
      </c>
    </row>
    <row r="8" spans="1:6" hidden="1">
      <c r="A8" s="49" t="s">
        <v>13</v>
      </c>
      <c r="B8" s="58">
        <v>323216</v>
      </c>
      <c r="C8" s="59">
        <v>179972</v>
      </c>
      <c r="D8" s="59">
        <v>143244</v>
      </c>
      <c r="E8" s="55">
        <f t="shared" si="0"/>
        <v>0.55681649423295876</v>
      </c>
      <c r="F8" s="55">
        <f t="shared" si="1"/>
        <v>0.44318350576704124</v>
      </c>
    </row>
    <row r="9" spans="1:6" hidden="1">
      <c r="A9" s="49" t="s">
        <v>14</v>
      </c>
      <c r="B9" s="58">
        <v>95969</v>
      </c>
      <c r="C9" s="59">
        <v>53109</v>
      </c>
      <c r="D9" s="59">
        <v>42860</v>
      </c>
      <c r="E9" s="55">
        <f t="shared" si="0"/>
        <v>0.55339745126030282</v>
      </c>
      <c r="F9" s="55">
        <f t="shared" si="1"/>
        <v>0.44660254873969718</v>
      </c>
    </row>
    <row r="10" spans="1:6" hidden="1">
      <c r="A10" s="168" t="s">
        <v>98</v>
      </c>
      <c r="B10" s="168"/>
    </row>
    <row r="11" spans="1:6" hidden="1">
      <c r="A11" s="168" t="s">
        <v>70</v>
      </c>
      <c r="B11" s="168"/>
    </row>
    <row r="14" spans="1:6" ht="47.25" customHeight="1">
      <c r="A14" s="164" t="s">
        <v>130</v>
      </c>
      <c r="B14" s="177"/>
      <c r="C14" s="177"/>
      <c r="D14" s="177"/>
    </row>
    <row r="15" spans="1:6" ht="15">
      <c r="A15" s="158" t="s">
        <v>1</v>
      </c>
      <c r="B15" s="158" t="s">
        <v>62</v>
      </c>
      <c r="C15" s="158" t="s">
        <v>50</v>
      </c>
      <c r="D15" s="158"/>
    </row>
    <row r="16" spans="1:6" ht="15">
      <c r="A16" s="160"/>
      <c r="B16" s="160"/>
      <c r="C16" s="70" t="s">
        <v>4</v>
      </c>
      <c r="D16" s="70" t="s">
        <v>5</v>
      </c>
    </row>
    <row r="17" spans="1:4" ht="15">
      <c r="A17" s="70" t="s">
        <v>80</v>
      </c>
      <c r="B17" s="76">
        <f>B4</f>
        <v>1936094</v>
      </c>
      <c r="C17" s="77">
        <f>C4/B4*100</f>
        <v>56.443075594470102</v>
      </c>
      <c r="D17" s="77">
        <f>D4/B4*100</f>
        <v>43.556924405529898</v>
      </c>
    </row>
    <row r="18" spans="1:4" ht="15">
      <c r="A18" s="70" t="s">
        <v>10</v>
      </c>
      <c r="B18" s="76">
        <f t="shared" ref="B18:B22" si="2">B5</f>
        <v>107742</v>
      </c>
      <c r="C18" s="77">
        <f t="shared" ref="C18:C22" si="3">C5/B5*100</f>
        <v>57.132780160011876</v>
      </c>
      <c r="D18" s="77">
        <f t="shared" ref="D18:D22" si="4">D5/B5*100</f>
        <v>42.867219839988117</v>
      </c>
    </row>
    <row r="19" spans="1:4" ht="15">
      <c r="A19" s="70" t="s">
        <v>11</v>
      </c>
      <c r="B19" s="76">
        <f t="shared" si="2"/>
        <v>594138</v>
      </c>
      <c r="C19" s="77">
        <f t="shared" si="3"/>
        <v>56.953098438409931</v>
      </c>
      <c r="D19" s="77">
        <f t="shared" si="4"/>
        <v>43.046901561590069</v>
      </c>
    </row>
    <row r="20" spans="1:4" ht="15">
      <c r="A20" s="70" t="s">
        <v>12</v>
      </c>
      <c r="B20" s="76">
        <f t="shared" si="2"/>
        <v>815029</v>
      </c>
      <c r="C20" s="77">
        <f t="shared" si="3"/>
        <v>56.411980432598106</v>
      </c>
      <c r="D20" s="77">
        <f t="shared" si="4"/>
        <v>43.588019567401901</v>
      </c>
    </row>
    <row r="21" spans="1:4" ht="15">
      <c r="A21" s="70" t="s">
        <v>13</v>
      </c>
      <c r="B21" s="76">
        <f t="shared" si="2"/>
        <v>323216</v>
      </c>
      <c r="C21" s="77">
        <f t="shared" si="3"/>
        <v>55.681649423295873</v>
      </c>
      <c r="D21" s="77">
        <f t="shared" si="4"/>
        <v>44.318350576704127</v>
      </c>
    </row>
    <row r="22" spans="1:4" ht="15">
      <c r="A22" s="70" t="s">
        <v>14</v>
      </c>
      <c r="B22" s="76">
        <f t="shared" si="2"/>
        <v>95969</v>
      </c>
      <c r="C22" s="77">
        <f t="shared" si="3"/>
        <v>55.33974512603028</v>
      </c>
      <c r="D22" s="77">
        <f t="shared" si="4"/>
        <v>44.66025487396972</v>
      </c>
    </row>
    <row r="23" spans="1:4" ht="14.45" customHeight="1">
      <c r="A23" s="134" t="s">
        <v>73</v>
      </c>
      <c r="B23" s="134"/>
      <c r="C23" s="134"/>
      <c r="D23" s="134"/>
    </row>
    <row r="24" spans="1:4">
      <c r="A24" s="172" t="s">
        <v>70</v>
      </c>
      <c r="B24" s="172"/>
      <c r="C24" s="172"/>
      <c r="D24" s="172"/>
    </row>
  </sheetData>
  <mergeCells count="14">
    <mergeCell ref="A1:F1"/>
    <mergeCell ref="A2:A3"/>
    <mergeCell ref="B2:B3"/>
    <mergeCell ref="C2:C3"/>
    <mergeCell ref="D2:D3"/>
    <mergeCell ref="E2:F2"/>
    <mergeCell ref="A23:D23"/>
    <mergeCell ref="A24:D24"/>
    <mergeCell ref="A10:B10"/>
    <mergeCell ref="A11:B11"/>
    <mergeCell ref="A14:D14"/>
    <mergeCell ref="A15:A16"/>
    <mergeCell ref="B15:B16"/>
    <mergeCell ref="C15:D15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C432C-047E-435D-B398-61041A1AAE4B}">
  <dimension ref="A1:F22"/>
  <sheetViews>
    <sheetView workbookViewId="0">
      <selection activeCell="A22" sqref="A22:D22"/>
    </sheetView>
  </sheetViews>
  <sheetFormatPr defaultColWidth="8.85546875" defaultRowHeight="14.45"/>
  <cols>
    <col min="1" max="1" width="60.28515625" style="48" customWidth="1"/>
    <col min="2" max="2" width="23.140625" style="48" customWidth="1"/>
    <col min="3" max="3" width="14.42578125" style="48" hidden="1" customWidth="1"/>
    <col min="4" max="4" width="14.140625" style="48" hidden="1" customWidth="1"/>
    <col min="5" max="5" width="14.42578125" style="48" customWidth="1"/>
    <col min="6" max="6" width="14.140625" style="48" customWidth="1"/>
    <col min="7" max="16384" width="8.85546875" style="48"/>
  </cols>
  <sheetData>
    <row r="1" spans="1:6" ht="60.75" customHeight="1">
      <c r="A1" s="164" t="s">
        <v>131</v>
      </c>
      <c r="B1" s="177"/>
      <c r="C1" s="177"/>
      <c r="D1" s="177"/>
      <c r="E1" s="177"/>
      <c r="F1" s="177"/>
    </row>
    <row r="2" spans="1:6" ht="15">
      <c r="A2" s="158" t="s">
        <v>132</v>
      </c>
      <c r="B2" s="158" t="s">
        <v>125</v>
      </c>
      <c r="C2" s="180" t="s">
        <v>4</v>
      </c>
      <c r="D2" s="180" t="s">
        <v>5</v>
      </c>
      <c r="E2" s="158" t="s">
        <v>50</v>
      </c>
      <c r="F2" s="158"/>
    </row>
    <row r="3" spans="1:6" ht="15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133</v>
      </c>
      <c r="B4" s="79">
        <f>SUM(B5:B21)</f>
        <v>2152506</v>
      </c>
      <c r="C4" s="79">
        <f t="shared" ref="C4:D4" si="0">SUM(C5:C21)</f>
        <v>1249165</v>
      </c>
      <c r="D4" s="79">
        <f t="shared" si="0"/>
        <v>903341</v>
      </c>
      <c r="E4" s="80">
        <f>(C4/B4)*100</f>
        <v>58.033055424700329</v>
      </c>
      <c r="F4" s="80">
        <f>(D4/B4)*100</f>
        <v>41.966944575299678</v>
      </c>
    </row>
    <row r="5" spans="1:6" ht="15">
      <c r="A5" s="70" t="s">
        <v>134</v>
      </c>
      <c r="B5" s="81">
        <v>543535</v>
      </c>
      <c r="C5" s="82">
        <v>446159</v>
      </c>
      <c r="D5" s="82">
        <v>97376</v>
      </c>
      <c r="E5" s="83">
        <f t="shared" ref="E5:E21" si="1">(C5/B5)*100</f>
        <v>82.08468635874415</v>
      </c>
      <c r="F5" s="83">
        <f t="shared" ref="F5:F21" si="2">(D5/B5)*100</f>
        <v>17.915313641255853</v>
      </c>
    </row>
    <row r="6" spans="1:6" ht="15">
      <c r="A6" s="70" t="s">
        <v>135</v>
      </c>
      <c r="B6" s="81">
        <v>247841</v>
      </c>
      <c r="C6" s="82">
        <v>43402</v>
      </c>
      <c r="D6" s="82">
        <v>204439</v>
      </c>
      <c r="E6" s="83">
        <f t="shared" si="1"/>
        <v>17.512033924976095</v>
      </c>
      <c r="F6" s="83">
        <f t="shared" si="2"/>
        <v>82.487966075023905</v>
      </c>
    </row>
    <row r="7" spans="1:6" ht="15">
      <c r="A7" s="70" t="s">
        <v>136</v>
      </c>
      <c r="B7" s="81">
        <v>24734</v>
      </c>
      <c r="C7" s="82">
        <v>12442</v>
      </c>
      <c r="D7" s="82">
        <v>12292</v>
      </c>
      <c r="E7" s="83">
        <f t="shared" si="1"/>
        <v>50.303226328131309</v>
      </c>
      <c r="F7" s="83">
        <f t="shared" si="2"/>
        <v>49.696773671868684</v>
      </c>
    </row>
    <row r="8" spans="1:6" ht="30">
      <c r="A8" s="70" t="s">
        <v>137</v>
      </c>
      <c r="B8" s="81">
        <v>35188</v>
      </c>
      <c r="C8" s="82">
        <v>20131</v>
      </c>
      <c r="D8" s="82">
        <v>15057</v>
      </c>
      <c r="E8" s="83">
        <f t="shared" si="1"/>
        <v>57.209844265090368</v>
      </c>
      <c r="F8" s="83">
        <f t="shared" si="2"/>
        <v>42.790155734909632</v>
      </c>
    </row>
    <row r="9" spans="1:6" ht="15">
      <c r="A9" s="70" t="s">
        <v>138</v>
      </c>
      <c r="B9" s="81">
        <v>22813</v>
      </c>
      <c r="C9" s="82">
        <v>12968</v>
      </c>
      <c r="D9" s="82">
        <v>9845</v>
      </c>
      <c r="E9" s="83">
        <f t="shared" si="1"/>
        <v>56.844781484241445</v>
      </c>
      <c r="F9" s="83">
        <f t="shared" si="2"/>
        <v>43.155218515758555</v>
      </c>
    </row>
    <row r="10" spans="1:6" ht="15">
      <c r="A10" s="70" t="s">
        <v>139</v>
      </c>
      <c r="B10" s="81">
        <v>23520</v>
      </c>
      <c r="C10" s="82">
        <v>18833</v>
      </c>
      <c r="D10" s="82">
        <v>4687</v>
      </c>
      <c r="E10" s="83">
        <f t="shared" si="1"/>
        <v>80.072278911564624</v>
      </c>
      <c r="F10" s="83">
        <f t="shared" si="2"/>
        <v>19.927721088435373</v>
      </c>
    </row>
    <row r="11" spans="1:6" ht="15">
      <c r="A11" s="70" t="s">
        <v>140</v>
      </c>
      <c r="B11" s="81">
        <v>44830</v>
      </c>
      <c r="C11" s="82">
        <v>38128</v>
      </c>
      <c r="D11" s="82">
        <v>6702</v>
      </c>
      <c r="E11" s="83">
        <f t="shared" si="1"/>
        <v>85.050189605175106</v>
      </c>
      <c r="F11" s="83">
        <f t="shared" si="2"/>
        <v>14.949810394824894</v>
      </c>
    </row>
    <row r="12" spans="1:6" ht="15">
      <c r="A12" s="70" t="s">
        <v>141</v>
      </c>
      <c r="B12" s="81">
        <v>536273</v>
      </c>
      <c r="C12" s="82">
        <v>328354</v>
      </c>
      <c r="D12" s="82">
        <v>207919</v>
      </c>
      <c r="E12" s="83">
        <f t="shared" si="1"/>
        <v>61.228889017347512</v>
      </c>
      <c r="F12" s="83">
        <f t="shared" si="2"/>
        <v>38.771110982652488</v>
      </c>
    </row>
    <row r="13" spans="1:6" ht="15">
      <c r="A13" s="70" t="s">
        <v>142</v>
      </c>
      <c r="B13" s="81">
        <v>264757</v>
      </c>
      <c r="C13" s="82">
        <v>103320</v>
      </c>
      <c r="D13" s="82">
        <v>161437</v>
      </c>
      <c r="E13" s="83">
        <f t="shared" si="1"/>
        <v>39.024463942407564</v>
      </c>
      <c r="F13" s="83">
        <f t="shared" si="2"/>
        <v>60.975536057592436</v>
      </c>
    </row>
    <row r="14" spans="1:6" ht="15">
      <c r="A14" s="70" t="s">
        <v>143</v>
      </c>
      <c r="B14" s="81">
        <v>54098</v>
      </c>
      <c r="C14" s="82">
        <v>25924</v>
      </c>
      <c r="D14" s="82">
        <v>28174</v>
      </c>
      <c r="E14" s="83">
        <f t="shared" si="1"/>
        <v>47.920440681725758</v>
      </c>
      <c r="F14" s="83">
        <f t="shared" si="2"/>
        <v>52.079559318274235</v>
      </c>
    </row>
    <row r="15" spans="1:6" ht="15">
      <c r="A15" s="70" t="s">
        <v>144</v>
      </c>
      <c r="B15" s="81">
        <v>856</v>
      </c>
      <c r="C15" s="82">
        <v>292</v>
      </c>
      <c r="D15" s="82">
        <v>564</v>
      </c>
      <c r="E15" s="83">
        <f t="shared" si="1"/>
        <v>34.112149532710276</v>
      </c>
      <c r="F15" s="83">
        <f t="shared" si="2"/>
        <v>65.887850467289724</v>
      </c>
    </row>
    <row r="16" spans="1:6" ht="15">
      <c r="A16" s="70" t="s">
        <v>145</v>
      </c>
      <c r="B16" s="81">
        <v>22505</v>
      </c>
      <c r="C16" s="82">
        <v>15341</v>
      </c>
      <c r="D16" s="82">
        <v>7164</v>
      </c>
      <c r="E16" s="83">
        <f t="shared" si="1"/>
        <v>68.167073983559206</v>
      </c>
      <c r="F16" s="83">
        <f t="shared" si="2"/>
        <v>31.832926016440794</v>
      </c>
    </row>
    <row r="17" spans="1:6" ht="15">
      <c r="A17" s="70" t="s">
        <v>146</v>
      </c>
      <c r="B17" s="81">
        <v>42034</v>
      </c>
      <c r="C17" s="82">
        <v>27348</v>
      </c>
      <c r="D17" s="82">
        <v>14686</v>
      </c>
      <c r="E17" s="83">
        <f t="shared" si="1"/>
        <v>65.061616786411008</v>
      </c>
      <c r="F17" s="83">
        <f t="shared" si="2"/>
        <v>34.938383213588999</v>
      </c>
    </row>
    <row r="18" spans="1:6" ht="15">
      <c r="A18" s="70" t="s">
        <v>147</v>
      </c>
      <c r="B18" s="81">
        <v>54070</v>
      </c>
      <c r="C18" s="82">
        <v>31433</v>
      </c>
      <c r="D18" s="82">
        <v>22637</v>
      </c>
      <c r="E18" s="83">
        <f t="shared" si="1"/>
        <v>58.133900499352684</v>
      </c>
      <c r="F18" s="83">
        <f t="shared" si="2"/>
        <v>41.866099500647309</v>
      </c>
    </row>
    <row r="19" spans="1:6" ht="15">
      <c r="A19" s="70" t="s">
        <v>148</v>
      </c>
      <c r="B19" s="81">
        <v>130041</v>
      </c>
      <c r="C19" s="82">
        <v>63790</v>
      </c>
      <c r="D19" s="82">
        <v>66251</v>
      </c>
      <c r="E19" s="83">
        <f t="shared" si="1"/>
        <v>49.053759968010091</v>
      </c>
      <c r="F19" s="83">
        <f t="shared" si="2"/>
        <v>50.946240031989909</v>
      </c>
    </row>
    <row r="20" spans="1:6" ht="15">
      <c r="A20" s="70" t="s">
        <v>149</v>
      </c>
      <c r="B20" s="81">
        <v>78827</v>
      </c>
      <c r="C20" s="82">
        <v>43483</v>
      </c>
      <c r="D20" s="82">
        <v>35344</v>
      </c>
      <c r="E20" s="83">
        <f t="shared" si="1"/>
        <v>55.162571200223276</v>
      </c>
      <c r="F20" s="83">
        <f t="shared" si="2"/>
        <v>44.837428799776724</v>
      </c>
    </row>
    <row r="21" spans="1:6" ht="15">
      <c r="A21" s="70" t="s">
        <v>150</v>
      </c>
      <c r="B21" s="81">
        <v>26584</v>
      </c>
      <c r="C21" s="82">
        <v>17817</v>
      </c>
      <c r="D21" s="82">
        <v>8767</v>
      </c>
      <c r="E21" s="83">
        <f t="shared" si="1"/>
        <v>67.021516701775511</v>
      </c>
      <c r="F21" s="83">
        <f t="shared" si="2"/>
        <v>32.978483298224496</v>
      </c>
    </row>
    <row r="22" spans="1:6" ht="15.6">
      <c r="A22" s="134" t="s">
        <v>73</v>
      </c>
      <c r="B22" s="134"/>
      <c r="C22" s="134"/>
      <c r="D22" s="134"/>
      <c r="E22" s="74"/>
      <c r="F22" s="74"/>
    </row>
  </sheetData>
  <mergeCells count="7">
    <mergeCell ref="A22:D22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CD5F4-4E75-4DBD-A165-8A96FBDBAEF1}">
  <dimension ref="A1:J29"/>
  <sheetViews>
    <sheetView showGridLines="0" zoomScale="111" zoomScaleNormal="111" workbookViewId="0"/>
  </sheetViews>
  <sheetFormatPr defaultColWidth="7.7109375" defaultRowHeight="13.15"/>
  <cols>
    <col min="1" max="1" width="17.42578125" style="1" customWidth="1"/>
    <col min="2" max="10" width="7.7109375" style="1" customWidth="1"/>
    <col min="11" max="11" width="11.140625" style="1" bestFit="1" customWidth="1"/>
    <col min="12" max="12" width="7.7109375" style="1"/>
    <col min="13" max="13" width="12.28515625" style="1" customWidth="1"/>
    <col min="14" max="18" width="10.140625" style="1" bestFit="1" customWidth="1"/>
    <col min="19" max="19" width="9.140625" style="1" bestFit="1" customWidth="1"/>
    <col min="20" max="20" width="10.140625" style="1" bestFit="1" customWidth="1"/>
    <col min="21" max="21" width="11.140625" style="1" bestFit="1" customWidth="1"/>
    <col min="22" max="16384" width="7.7109375" style="1"/>
  </cols>
  <sheetData>
    <row r="1" spans="1:10" ht="26.25" customHeight="1">
      <c r="A1" s="124" t="s">
        <v>16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8.25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9.5" customHeight="1">
      <c r="A3" s="120" t="s">
        <v>17</v>
      </c>
      <c r="B3" s="121" t="s">
        <v>2</v>
      </c>
      <c r="C3" s="121"/>
      <c r="D3" s="121"/>
      <c r="E3" s="121"/>
      <c r="F3" s="121"/>
      <c r="G3" s="121"/>
      <c r="H3" s="121"/>
      <c r="I3" s="121"/>
      <c r="J3" s="121"/>
    </row>
    <row r="4" spans="1:10" ht="18" customHeight="1">
      <c r="A4" s="120"/>
      <c r="B4" s="122" t="s">
        <v>3</v>
      </c>
      <c r="C4" s="122"/>
      <c r="D4" s="122"/>
      <c r="E4" s="123" t="s">
        <v>4</v>
      </c>
      <c r="F4" s="123"/>
      <c r="G4" s="123"/>
      <c r="H4" s="121" t="s">
        <v>5</v>
      </c>
      <c r="I4" s="121"/>
      <c r="J4" s="121"/>
    </row>
    <row r="5" spans="1:10" ht="30" customHeight="1">
      <c r="A5" s="120"/>
      <c r="B5" s="17" t="s">
        <v>3</v>
      </c>
      <c r="C5" s="17" t="s">
        <v>18</v>
      </c>
      <c r="D5" s="18" t="s">
        <v>19</v>
      </c>
      <c r="E5" s="17" t="s">
        <v>3</v>
      </c>
      <c r="F5" s="17" t="s">
        <v>18</v>
      </c>
      <c r="G5" s="18" t="s">
        <v>19</v>
      </c>
      <c r="H5" s="17" t="s">
        <v>3</v>
      </c>
      <c r="I5" s="17" t="s">
        <v>18</v>
      </c>
      <c r="J5" s="19" t="s">
        <v>19</v>
      </c>
    </row>
    <row r="6" spans="1:10" ht="18" customHeight="1">
      <c r="A6" s="24" t="s">
        <v>3</v>
      </c>
      <c r="B6" s="23">
        <v>94.4</v>
      </c>
      <c r="C6" s="23">
        <v>95.8</v>
      </c>
      <c r="D6" s="23">
        <v>85.1</v>
      </c>
      <c r="E6" s="23">
        <v>94.6</v>
      </c>
      <c r="F6" s="23">
        <v>95.7</v>
      </c>
      <c r="G6" s="23">
        <v>86.9</v>
      </c>
      <c r="H6" s="23">
        <v>94.1</v>
      </c>
      <c r="I6" s="23">
        <v>95.9</v>
      </c>
      <c r="J6" s="23">
        <v>83.6</v>
      </c>
    </row>
    <row r="7" spans="1:10">
      <c r="A7" s="10" t="s">
        <v>6</v>
      </c>
      <c r="B7" s="22">
        <v>99.3</v>
      </c>
      <c r="C7" s="22">
        <v>99.4</v>
      </c>
      <c r="D7" s="22">
        <v>98.6</v>
      </c>
      <c r="E7" s="22">
        <v>99.5</v>
      </c>
      <c r="F7" s="22">
        <v>99.6</v>
      </c>
      <c r="G7" s="22">
        <v>99.1</v>
      </c>
      <c r="H7" s="22">
        <v>99.1</v>
      </c>
      <c r="I7" s="22">
        <v>99.3</v>
      </c>
      <c r="J7" s="22">
        <v>98</v>
      </c>
    </row>
    <row r="8" spans="1:10">
      <c r="A8" s="10" t="s">
        <v>7</v>
      </c>
      <c r="B8" s="22">
        <v>97.2</v>
      </c>
      <c r="C8" s="22">
        <v>98.1</v>
      </c>
      <c r="D8" s="22">
        <v>91.2</v>
      </c>
      <c r="E8" s="22">
        <v>97.9</v>
      </c>
      <c r="F8" s="22">
        <v>98.6</v>
      </c>
      <c r="G8" s="22">
        <v>93.5</v>
      </c>
      <c r="H8" s="22">
        <v>96.5</v>
      </c>
      <c r="I8" s="22">
        <v>97.6</v>
      </c>
      <c r="J8" s="22">
        <v>89.1</v>
      </c>
    </row>
    <row r="9" spans="1:10">
      <c r="A9" s="10" t="s">
        <v>20</v>
      </c>
      <c r="B9" s="22">
        <v>92.2</v>
      </c>
      <c r="C9" s="22">
        <v>94.5</v>
      </c>
      <c r="D9" s="22">
        <v>76.7</v>
      </c>
      <c r="E9" s="22">
        <v>93.2</v>
      </c>
      <c r="F9" s="22">
        <v>95</v>
      </c>
      <c r="G9" s="22">
        <v>79.900000000000006</v>
      </c>
      <c r="H9" s="22">
        <v>91</v>
      </c>
      <c r="I9" s="22">
        <v>94</v>
      </c>
      <c r="J9" s="22">
        <v>73.900000000000006</v>
      </c>
    </row>
    <row r="10" spans="1:10">
      <c r="A10" s="10" t="s">
        <v>21</v>
      </c>
      <c r="B10" s="22">
        <v>88.1</v>
      </c>
      <c r="C10" s="22">
        <v>90.9</v>
      </c>
      <c r="D10" s="22">
        <v>70.900000000000006</v>
      </c>
      <c r="E10" s="22">
        <v>88.4</v>
      </c>
      <c r="F10" s="22">
        <v>90.5</v>
      </c>
      <c r="G10" s="22">
        <v>72.2</v>
      </c>
      <c r="H10" s="22">
        <v>87.8</v>
      </c>
      <c r="I10" s="22">
        <v>91.3</v>
      </c>
      <c r="J10" s="22">
        <v>69.8</v>
      </c>
    </row>
    <row r="11" spans="1:10">
      <c r="A11" s="10" t="s">
        <v>22</v>
      </c>
      <c r="B11" s="22">
        <v>78.900000000000006</v>
      </c>
      <c r="C11" s="22">
        <v>82.6</v>
      </c>
      <c r="D11" s="22">
        <v>56</v>
      </c>
      <c r="E11" s="22">
        <v>78.400000000000006</v>
      </c>
      <c r="F11" s="22">
        <v>81.5</v>
      </c>
      <c r="G11" s="22">
        <v>55.2</v>
      </c>
      <c r="H11" s="22">
        <v>79.5</v>
      </c>
      <c r="I11" s="22">
        <v>84.2</v>
      </c>
      <c r="J11" s="22">
        <v>56.7</v>
      </c>
    </row>
    <row r="12" spans="1:10">
      <c r="A12" s="8"/>
      <c r="B12" s="7"/>
      <c r="C12" s="7"/>
      <c r="D12" s="7"/>
      <c r="E12" s="7"/>
      <c r="F12" s="7"/>
      <c r="G12" s="7"/>
      <c r="H12" s="6"/>
      <c r="I12" s="6"/>
      <c r="J12" s="6"/>
    </row>
    <row r="13" spans="1:10">
      <c r="A13" s="5" t="s">
        <v>15</v>
      </c>
      <c r="B13" s="21"/>
      <c r="C13" s="21"/>
      <c r="D13" s="21"/>
      <c r="E13" s="4"/>
      <c r="F13" s="4"/>
      <c r="G13" s="4"/>
      <c r="H13" s="4"/>
      <c r="I13" s="4"/>
      <c r="J13" s="4"/>
    </row>
    <row r="14" spans="1:10">
      <c r="A14" s="3"/>
    </row>
    <row r="23" spans="2:10" ht="22.9">
      <c r="B23" s="2"/>
      <c r="C23" s="2"/>
      <c r="D23" s="2"/>
      <c r="E23" s="2"/>
      <c r="F23" s="2"/>
      <c r="G23" s="2"/>
      <c r="H23" s="2"/>
      <c r="I23" s="2"/>
      <c r="J23" s="2"/>
    </row>
    <row r="24" spans="2:10" ht="22.9">
      <c r="B24" s="2"/>
      <c r="C24" s="2"/>
      <c r="D24" s="2"/>
      <c r="E24" s="2"/>
      <c r="F24" s="2"/>
      <c r="G24" s="2"/>
      <c r="H24" s="2"/>
      <c r="I24" s="2"/>
      <c r="J24" s="2"/>
    </row>
    <row r="25" spans="2:10" ht="22.9">
      <c r="B25" s="2"/>
      <c r="C25" s="2"/>
      <c r="D25" s="2"/>
      <c r="E25" s="2"/>
      <c r="F25" s="2"/>
      <c r="G25" s="2"/>
      <c r="H25" s="2"/>
      <c r="I25" s="2"/>
      <c r="J25" s="2"/>
    </row>
    <row r="26" spans="2:10" ht="22.9">
      <c r="B26" s="2"/>
      <c r="C26" s="2"/>
      <c r="D26" s="2"/>
      <c r="E26" s="2"/>
      <c r="F26" s="2"/>
      <c r="G26" s="2"/>
      <c r="H26" s="2"/>
      <c r="I26" s="2"/>
      <c r="J26" s="2"/>
    </row>
    <row r="27" spans="2:10" ht="22.9">
      <c r="B27" s="2"/>
      <c r="C27" s="2"/>
      <c r="D27" s="2"/>
      <c r="E27" s="2"/>
      <c r="F27" s="2"/>
      <c r="G27" s="2"/>
      <c r="H27" s="2"/>
      <c r="I27" s="2"/>
      <c r="J27" s="2"/>
    </row>
    <row r="28" spans="2:10" ht="22.9">
      <c r="B28" s="2"/>
      <c r="C28" s="2"/>
      <c r="D28" s="2"/>
      <c r="E28" s="2"/>
      <c r="F28" s="2"/>
      <c r="G28" s="2"/>
      <c r="H28" s="2"/>
      <c r="I28" s="2"/>
      <c r="J28" s="2"/>
    </row>
    <row r="29" spans="2:10" ht="22.9">
      <c r="B29" s="2"/>
      <c r="C29" s="2"/>
      <c r="D29" s="2"/>
      <c r="E29" s="2"/>
      <c r="F29" s="2"/>
      <c r="G29" s="2"/>
      <c r="H29" s="2"/>
      <c r="I29" s="2"/>
      <c r="J29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7470C-801F-4C76-BC55-D764DC1C345C}">
  <dimension ref="A1:F22"/>
  <sheetViews>
    <sheetView workbookViewId="0">
      <selection activeCell="A22" sqref="A22:D22"/>
    </sheetView>
  </sheetViews>
  <sheetFormatPr defaultColWidth="8.85546875" defaultRowHeight="14.45"/>
  <cols>
    <col min="1" max="1" width="55.140625" style="48" customWidth="1"/>
    <col min="2" max="2" width="26.85546875" style="48" customWidth="1"/>
    <col min="3" max="3" width="16.28515625" style="48" hidden="1" customWidth="1"/>
    <col min="4" max="4" width="14.28515625" style="48" hidden="1" customWidth="1"/>
    <col min="5" max="5" width="16.28515625" style="48" customWidth="1"/>
    <col min="6" max="6" width="14.28515625" style="48" customWidth="1"/>
    <col min="7" max="16384" width="8.85546875" style="48"/>
  </cols>
  <sheetData>
    <row r="1" spans="1:6" ht="45" customHeight="1">
      <c r="A1" s="164" t="s">
        <v>151</v>
      </c>
      <c r="B1" s="177"/>
      <c r="C1" s="177"/>
      <c r="D1" s="177"/>
      <c r="E1" s="177"/>
      <c r="F1" s="177"/>
    </row>
    <row r="2" spans="1:6" ht="15">
      <c r="A2" s="158" t="s">
        <v>132</v>
      </c>
      <c r="B2" s="158" t="s">
        <v>125</v>
      </c>
      <c r="C2" s="180" t="s">
        <v>4</v>
      </c>
      <c r="D2" s="180" t="s">
        <v>5</v>
      </c>
      <c r="E2" s="158" t="s">
        <v>50</v>
      </c>
      <c r="F2" s="158"/>
    </row>
    <row r="3" spans="1:6" ht="15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133</v>
      </c>
      <c r="B4" s="79">
        <f>SUM(B5:B21)</f>
        <v>1892458</v>
      </c>
      <c r="C4" s="79">
        <f t="shared" ref="C4:D4" si="0">SUM(C5:C21)</f>
        <v>1092961</v>
      </c>
      <c r="D4" s="79">
        <f t="shared" si="0"/>
        <v>799497</v>
      </c>
      <c r="E4" s="80">
        <f>(C4/B4)*100</f>
        <v>57.75351421273286</v>
      </c>
      <c r="F4" s="80">
        <f>(D4/B4)*100</f>
        <v>42.24648578726714</v>
      </c>
    </row>
    <row r="5" spans="1:6" ht="15">
      <c r="A5" s="70" t="s">
        <v>134</v>
      </c>
      <c r="B5" s="81">
        <v>475726</v>
      </c>
      <c r="C5" s="82">
        <v>388029</v>
      </c>
      <c r="D5" s="82">
        <v>87697</v>
      </c>
      <c r="E5" s="83">
        <f t="shared" ref="E5:E21" si="1">(C5/B5)*100</f>
        <v>81.565649134165469</v>
      </c>
      <c r="F5" s="83">
        <f t="shared" ref="F5:F21" si="2">(D5/B5)*100</f>
        <v>18.434350865834535</v>
      </c>
    </row>
    <row r="6" spans="1:6" ht="15">
      <c r="A6" s="70" t="s">
        <v>135</v>
      </c>
      <c r="B6" s="81">
        <v>224807</v>
      </c>
      <c r="C6" s="82">
        <v>38500</v>
      </c>
      <c r="D6" s="82">
        <v>186307</v>
      </c>
      <c r="E6" s="83">
        <f t="shared" si="1"/>
        <v>17.12580124284386</v>
      </c>
      <c r="F6" s="83">
        <f t="shared" si="2"/>
        <v>82.874198757156137</v>
      </c>
    </row>
    <row r="7" spans="1:6" ht="15">
      <c r="A7" s="70" t="s">
        <v>136</v>
      </c>
      <c r="B7" s="81">
        <v>16416</v>
      </c>
      <c r="C7" s="82">
        <v>8045</v>
      </c>
      <c r="D7" s="82">
        <v>8371</v>
      </c>
      <c r="E7" s="83">
        <f t="shared" si="1"/>
        <v>49.007066276803116</v>
      </c>
      <c r="F7" s="83">
        <f t="shared" si="2"/>
        <v>50.992933723196877</v>
      </c>
    </row>
    <row r="8" spans="1:6" ht="30">
      <c r="A8" s="70" t="s">
        <v>137</v>
      </c>
      <c r="B8" s="81">
        <v>17667</v>
      </c>
      <c r="C8" s="82">
        <v>9789</v>
      </c>
      <c r="D8" s="82">
        <v>7878</v>
      </c>
      <c r="E8" s="83">
        <f t="shared" si="1"/>
        <v>55.408388520971307</v>
      </c>
      <c r="F8" s="83">
        <f t="shared" si="2"/>
        <v>44.5916114790287</v>
      </c>
    </row>
    <row r="9" spans="1:6" ht="30">
      <c r="A9" s="70" t="s">
        <v>138</v>
      </c>
      <c r="B9" s="81">
        <v>6834</v>
      </c>
      <c r="C9" s="82">
        <v>3928</v>
      </c>
      <c r="D9" s="82">
        <v>2906</v>
      </c>
      <c r="E9" s="83">
        <f t="shared" si="1"/>
        <v>57.477319285923322</v>
      </c>
      <c r="F9" s="83">
        <f t="shared" si="2"/>
        <v>42.522680714076678</v>
      </c>
    </row>
    <row r="10" spans="1:6" ht="15">
      <c r="A10" s="70" t="s">
        <v>139</v>
      </c>
      <c r="B10" s="81">
        <v>17819</v>
      </c>
      <c r="C10" s="82">
        <v>14301</v>
      </c>
      <c r="D10" s="82">
        <v>3518</v>
      </c>
      <c r="E10" s="83">
        <f t="shared" si="1"/>
        <v>80.257029013973849</v>
      </c>
      <c r="F10" s="83">
        <f t="shared" si="2"/>
        <v>19.742970986026151</v>
      </c>
    </row>
    <row r="11" spans="1:6" ht="15">
      <c r="A11" s="70" t="s">
        <v>140</v>
      </c>
      <c r="B11" s="81">
        <v>52746</v>
      </c>
      <c r="C11" s="82">
        <v>45987</v>
      </c>
      <c r="D11" s="82">
        <v>6759</v>
      </c>
      <c r="E11" s="83">
        <f t="shared" si="1"/>
        <v>87.18575816175634</v>
      </c>
      <c r="F11" s="83">
        <f t="shared" si="2"/>
        <v>12.814241838243658</v>
      </c>
    </row>
    <row r="12" spans="1:6" ht="15">
      <c r="A12" s="70" t="s">
        <v>141</v>
      </c>
      <c r="B12" s="81">
        <v>481574</v>
      </c>
      <c r="C12" s="82">
        <v>293885</v>
      </c>
      <c r="D12" s="82">
        <v>187689</v>
      </c>
      <c r="E12" s="83">
        <f t="shared" si="1"/>
        <v>61.025927479473566</v>
      </c>
      <c r="F12" s="83">
        <f t="shared" si="2"/>
        <v>38.974072520526441</v>
      </c>
    </row>
    <row r="13" spans="1:6" ht="15">
      <c r="A13" s="70" t="s">
        <v>142</v>
      </c>
      <c r="B13" s="81">
        <v>226063</v>
      </c>
      <c r="C13" s="82">
        <v>86605</v>
      </c>
      <c r="D13" s="82">
        <v>139458</v>
      </c>
      <c r="E13" s="83">
        <f t="shared" si="1"/>
        <v>38.310117091253318</v>
      </c>
      <c r="F13" s="83">
        <f t="shared" si="2"/>
        <v>61.689882908746675</v>
      </c>
    </row>
    <row r="14" spans="1:6" ht="15">
      <c r="A14" s="70" t="s">
        <v>143</v>
      </c>
      <c r="B14" s="81">
        <v>52794</v>
      </c>
      <c r="C14" s="82">
        <v>25215</v>
      </c>
      <c r="D14" s="82">
        <v>27579</v>
      </c>
      <c r="E14" s="83">
        <f t="shared" si="1"/>
        <v>47.76110921695647</v>
      </c>
      <c r="F14" s="83">
        <f t="shared" si="2"/>
        <v>52.238890783043523</v>
      </c>
    </row>
    <row r="15" spans="1:6" ht="15">
      <c r="A15" s="70" t="s">
        <v>144</v>
      </c>
      <c r="B15" s="81">
        <v>756</v>
      </c>
      <c r="C15" s="82">
        <v>239</v>
      </c>
      <c r="D15" s="82">
        <v>517</v>
      </c>
      <c r="E15" s="83">
        <f t="shared" si="1"/>
        <v>31.613756613756617</v>
      </c>
      <c r="F15" s="83">
        <f t="shared" si="2"/>
        <v>68.386243386243379</v>
      </c>
    </row>
    <row r="16" spans="1:6" ht="15">
      <c r="A16" s="70" t="s">
        <v>145</v>
      </c>
      <c r="B16" s="81">
        <v>22919</v>
      </c>
      <c r="C16" s="82">
        <v>15863</v>
      </c>
      <c r="D16" s="82">
        <v>7056</v>
      </c>
      <c r="E16" s="83">
        <f t="shared" si="1"/>
        <v>69.213316462323832</v>
      </c>
      <c r="F16" s="83">
        <f t="shared" si="2"/>
        <v>30.786683537676161</v>
      </c>
    </row>
    <row r="17" spans="1:6" ht="15">
      <c r="A17" s="70" t="s">
        <v>146</v>
      </c>
      <c r="B17" s="81">
        <v>37081</v>
      </c>
      <c r="C17" s="82">
        <v>24315</v>
      </c>
      <c r="D17" s="82">
        <v>12766</v>
      </c>
      <c r="E17" s="83">
        <f t="shared" si="1"/>
        <v>65.572665246352585</v>
      </c>
      <c r="F17" s="83">
        <f t="shared" si="2"/>
        <v>34.427334753647422</v>
      </c>
    </row>
    <row r="18" spans="1:6" ht="15">
      <c r="A18" s="70" t="s">
        <v>147</v>
      </c>
      <c r="B18" s="81">
        <v>52761</v>
      </c>
      <c r="C18" s="82">
        <v>30181</v>
      </c>
      <c r="D18" s="82">
        <v>22580</v>
      </c>
      <c r="E18" s="83">
        <f t="shared" si="1"/>
        <v>57.203237239627761</v>
      </c>
      <c r="F18" s="83">
        <f t="shared" si="2"/>
        <v>42.796762760372239</v>
      </c>
    </row>
    <row r="19" spans="1:6" ht="15">
      <c r="A19" s="70" t="s">
        <v>148</v>
      </c>
      <c r="B19" s="81">
        <v>116484</v>
      </c>
      <c r="C19" s="82">
        <v>56150</v>
      </c>
      <c r="D19" s="82">
        <v>60334</v>
      </c>
      <c r="E19" s="83">
        <f t="shared" si="1"/>
        <v>48.204045190755814</v>
      </c>
      <c r="F19" s="83">
        <f t="shared" si="2"/>
        <v>51.795954809244193</v>
      </c>
    </row>
    <row r="20" spans="1:6" ht="15">
      <c r="A20" s="70" t="s">
        <v>149</v>
      </c>
      <c r="B20" s="81">
        <v>62908</v>
      </c>
      <c r="C20" s="82">
        <v>33616</v>
      </c>
      <c r="D20" s="82">
        <v>29292</v>
      </c>
      <c r="E20" s="83">
        <f t="shared" si="1"/>
        <v>53.436764799389579</v>
      </c>
      <c r="F20" s="83">
        <f t="shared" si="2"/>
        <v>46.563235200610414</v>
      </c>
    </row>
    <row r="21" spans="1:6" ht="15">
      <c r="A21" s="70" t="s">
        <v>150</v>
      </c>
      <c r="B21" s="81">
        <v>27103</v>
      </c>
      <c r="C21" s="82">
        <v>18313</v>
      </c>
      <c r="D21" s="82">
        <v>8790</v>
      </c>
      <c r="E21" s="83">
        <f t="shared" si="1"/>
        <v>67.568165885695308</v>
      </c>
      <c r="F21" s="83">
        <f t="shared" si="2"/>
        <v>32.431834114304692</v>
      </c>
    </row>
    <row r="22" spans="1:6" ht="15.6">
      <c r="A22" s="134" t="s">
        <v>73</v>
      </c>
      <c r="B22" s="134"/>
      <c r="C22" s="134"/>
      <c r="D22" s="134"/>
      <c r="E22" s="74"/>
      <c r="F22" s="74"/>
    </row>
  </sheetData>
  <mergeCells count="7">
    <mergeCell ref="A22:D22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201E5-19DB-49A8-9FFF-E828572F88E7}">
  <dimension ref="A1:F22"/>
  <sheetViews>
    <sheetView workbookViewId="0">
      <selection activeCell="A22" sqref="A22:D22"/>
    </sheetView>
  </sheetViews>
  <sheetFormatPr defaultColWidth="8.85546875" defaultRowHeight="14.45"/>
  <cols>
    <col min="1" max="1" width="54.7109375" style="48" customWidth="1"/>
    <col min="2" max="2" width="22.140625" style="48" customWidth="1"/>
    <col min="3" max="4" width="16.7109375" style="48" hidden="1" customWidth="1"/>
    <col min="5" max="6" width="16.7109375" style="48" customWidth="1"/>
    <col min="7" max="16384" width="8.85546875" style="48"/>
  </cols>
  <sheetData>
    <row r="1" spans="1:6" ht="60" customHeight="1">
      <c r="A1" s="164" t="s">
        <v>152</v>
      </c>
      <c r="B1" s="177"/>
      <c r="C1" s="177"/>
      <c r="D1" s="177"/>
      <c r="E1" s="177"/>
      <c r="F1" s="177"/>
    </row>
    <row r="2" spans="1:6" ht="15">
      <c r="A2" s="158" t="s">
        <v>132</v>
      </c>
      <c r="B2" s="158" t="s">
        <v>125</v>
      </c>
      <c r="C2" s="180" t="s">
        <v>4</v>
      </c>
      <c r="D2" s="180" t="s">
        <v>5</v>
      </c>
      <c r="E2" s="158" t="s">
        <v>50</v>
      </c>
      <c r="F2" s="158"/>
    </row>
    <row r="3" spans="1:6" ht="15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133</v>
      </c>
      <c r="B4" s="79">
        <f>SUM(B5:B21)</f>
        <v>1936094</v>
      </c>
      <c r="C4" s="79">
        <f t="shared" ref="C4:D4" si="0">SUM(C5:C21)</f>
        <v>1092791</v>
      </c>
      <c r="D4" s="79">
        <f t="shared" si="0"/>
        <v>843303</v>
      </c>
      <c r="E4" s="80">
        <f>(C4/B4)*100</f>
        <v>56.443075594470102</v>
      </c>
      <c r="F4" s="80">
        <f>(D4/B4)*100</f>
        <v>43.556924405529898</v>
      </c>
    </row>
    <row r="5" spans="1:6" ht="15">
      <c r="A5" s="70" t="s">
        <v>134</v>
      </c>
      <c r="B5" s="81">
        <v>485608</v>
      </c>
      <c r="C5" s="82">
        <v>395054</v>
      </c>
      <c r="D5" s="82">
        <v>90554</v>
      </c>
      <c r="E5" s="83">
        <f t="shared" ref="E5:E21" si="1">(C5/B5)*100</f>
        <v>81.352448888815658</v>
      </c>
      <c r="F5" s="83">
        <f t="shared" ref="F5:F21" si="2">(D5/B5)*100</f>
        <v>18.647551111184331</v>
      </c>
    </row>
    <row r="6" spans="1:6" ht="15">
      <c r="A6" s="70" t="s">
        <v>135</v>
      </c>
      <c r="B6" s="81">
        <v>247940</v>
      </c>
      <c r="C6" s="82">
        <v>37938</v>
      </c>
      <c r="D6" s="82">
        <v>210002</v>
      </c>
      <c r="E6" s="83">
        <f t="shared" si="1"/>
        <v>15.301282568363314</v>
      </c>
      <c r="F6" s="83">
        <f t="shared" si="2"/>
        <v>84.69871743163668</v>
      </c>
    </row>
    <row r="7" spans="1:6" ht="15">
      <c r="A7" s="70" t="s">
        <v>136</v>
      </c>
      <c r="B7" s="81">
        <v>20300</v>
      </c>
      <c r="C7" s="82">
        <v>9440</v>
      </c>
      <c r="D7" s="82">
        <v>10860</v>
      </c>
      <c r="E7" s="83">
        <f t="shared" si="1"/>
        <v>46.502463054187196</v>
      </c>
      <c r="F7" s="83">
        <f t="shared" si="2"/>
        <v>53.497536945812804</v>
      </c>
    </row>
    <row r="8" spans="1:6" ht="30">
      <c r="A8" s="70" t="s">
        <v>137</v>
      </c>
      <c r="B8" s="81">
        <v>9328</v>
      </c>
      <c r="C8" s="82">
        <v>5174</v>
      </c>
      <c r="D8" s="82">
        <v>4154</v>
      </c>
      <c r="E8" s="83">
        <f t="shared" si="1"/>
        <v>55.467409948542027</v>
      </c>
      <c r="F8" s="83">
        <f t="shared" si="2"/>
        <v>44.532590051457973</v>
      </c>
    </row>
    <row r="9" spans="1:6" ht="30">
      <c r="A9" s="70" t="s">
        <v>138</v>
      </c>
      <c r="B9" s="81">
        <v>4989</v>
      </c>
      <c r="C9" s="82">
        <v>2868</v>
      </c>
      <c r="D9" s="82">
        <v>2121</v>
      </c>
      <c r="E9" s="83">
        <f t="shared" si="1"/>
        <v>57.486470234515927</v>
      </c>
      <c r="F9" s="83">
        <f t="shared" si="2"/>
        <v>42.513529765484066</v>
      </c>
    </row>
    <row r="10" spans="1:6" ht="15">
      <c r="A10" s="70" t="s">
        <v>139</v>
      </c>
      <c r="B10" s="81">
        <v>20739</v>
      </c>
      <c r="C10" s="82">
        <v>16624</v>
      </c>
      <c r="D10" s="82">
        <v>4115</v>
      </c>
      <c r="E10" s="83">
        <f t="shared" si="1"/>
        <v>80.15815613096099</v>
      </c>
      <c r="F10" s="83">
        <f t="shared" si="2"/>
        <v>19.841843869039007</v>
      </c>
    </row>
    <row r="11" spans="1:6" ht="15">
      <c r="A11" s="70" t="s">
        <v>140</v>
      </c>
      <c r="B11" s="81">
        <v>68126</v>
      </c>
      <c r="C11" s="82">
        <v>60041</v>
      </c>
      <c r="D11" s="82">
        <v>8085</v>
      </c>
      <c r="E11" s="83">
        <f t="shared" si="1"/>
        <v>88.132284296744274</v>
      </c>
      <c r="F11" s="83">
        <f t="shared" si="2"/>
        <v>11.867715703255733</v>
      </c>
    </row>
    <row r="12" spans="1:6" ht="15">
      <c r="A12" s="70" t="s">
        <v>141</v>
      </c>
      <c r="B12" s="81">
        <v>465276</v>
      </c>
      <c r="C12" s="82">
        <v>278658</v>
      </c>
      <c r="D12" s="82">
        <v>186618</v>
      </c>
      <c r="E12" s="83">
        <f t="shared" si="1"/>
        <v>59.890903463750547</v>
      </c>
      <c r="F12" s="83">
        <f t="shared" si="2"/>
        <v>40.109096536249453</v>
      </c>
    </row>
    <row r="13" spans="1:6" ht="15">
      <c r="A13" s="70" t="s">
        <v>142</v>
      </c>
      <c r="B13" s="81">
        <v>218360</v>
      </c>
      <c r="C13" s="82">
        <v>79154</v>
      </c>
      <c r="D13" s="82">
        <v>139206</v>
      </c>
      <c r="E13" s="83">
        <f t="shared" si="1"/>
        <v>36.24931306100018</v>
      </c>
      <c r="F13" s="83">
        <f t="shared" si="2"/>
        <v>63.750686938999813</v>
      </c>
    </row>
    <row r="14" spans="1:6" ht="15">
      <c r="A14" s="70" t="s">
        <v>143</v>
      </c>
      <c r="B14" s="81">
        <v>57686</v>
      </c>
      <c r="C14" s="82">
        <v>26275</v>
      </c>
      <c r="D14" s="82">
        <v>31411</v>
      </c>
      <c r="E14" s="83">
        <f t="shared" si="1"/>
        <v>45.548313282252195</v>
      </c>
      <c r="F14" s="83">
        <f t="shared" si="2"/>
        <v>54.451686717747805</v>
      </c>
    </row>
    <row r="15" spans="1:6" ht="15">
      <c r="A15" s="70" t="s">
        <v>144</v>
      </c>
      <c r="B15" s="81">
        <v>762</v>
      </c>
      <c r="C15" s="82">
        <v>235</v>
      </c>
      <c r="D15" s="82">
        <v>527</v>
      </c>
      <c r="E15" s="83">
        <f t="shared" si="1"/>
        <v>30.839895013123357</v>
      </c>
      <c r="F15" s="83">
        <f t="shared" si="2"/>
        <v>69.160104986876632</v>
      </c>
    </row>
    <row r="16" spans="1:6" ht="15">
      <c r="A16" s="70" t="s">
        <v>145</v>
      </c>
      <c r="B16" s="81">
        <v>25938</v>
      </c>
      <c r="C16" s="82">
        <v>17560</v>
      </c>
      <c r="D16" s="82">
        <v>8378</v>
      </c>
      <c r="E16" s="83">
        <f t="shared" si="1"/>
        <v>67.699899760968464</v>
      </c>
      <c r="F16" s="83">
        <f t="shared" si="2"/>
        <v>32.300100239031536</v>
      </c>
    </row>
    <row r="17" spans="1:6" ht="15">
      <c r="A17" s="70" t="s">
        <v>146</v>
      </c>
      <c r="B17" s="81">
        <v>39685</v>
      </c>
      <c r="C17" s="82">
        <v>25061</v>
      </c>
      <c r="D17" s="82">
        <v>14624</v>
      </c>
      <c r="E17" s="83">
        <f t="shared" si="1"/>
        <v>63.149804712107851</v>
      </c>
      <c r="F17" s="83">
        <f t="shared" si="2"/>
        <v>36.850195287892149</v>
      </c>
    </row>
    <row r="18" spans="1:6" ht="15">
      <c r="A18" s="70" t="s">
        <v>147</v>
      </c>
      <c r="B18" s="81">
        <v>58433</v>
      </c>
      <c r="C18" s="82">
        <v>31183</v>
      </c>
      <c r="D18" s="82">
        <v>27250</v>
      </c>
      <c r="E18" s="83">
        <f t="shared" si="1"/>
        <v>53.365392843085246</v>
      </c>
      <c r="F18" s="83">
        <f t="shared" si="2"/>
        <v>46.634607156914761</v>
      </c>
    </row>
    <row r="19" spans="1:6" ht="15">
      <c r="A19" s="70" t="s">
        <v>148</v>
      </c>
      <c r="B19" s="81">
        <v>118805</v>
      </c>
      <c r="C19" s="82">
        <v>55198</v>
      </c>
      <c r="D19" s="82">
        <v>63607</v>
      </c>
      <c r="E19" s="83">
        <f t="shared" si="1"/>
        <v>46.461007533352969</v>
      </c>
      <c r="F19" s="83">
        <f t="shared" si="2"/>
        <v>53.538992466647031</v>
      </c>
    </row>
    <row r="20" spans="1:6" ht="15">
      <c r="A20" s="70" t="s">
        <v>149</v>
      </c>
      <c r="B20" s="81">
        <v>67206</v>
      </c>
      <c r="C20" s="82">
        <v>34184</v>
      </c>
      <c r="D20" s="82">
        <v>33022</v>
      </c>
      <c r="E20" s="83">
        <f t="shared" si="1"/>
        <v>50.864506145284651</v>
      </c>
      <c r="F20" s="83">
        <f t="shared" si="2"/>
        <v>49.135493854715349</v>
      </c>
    </row>
    <row r="21" spans="1:6" ht="15">
      <c r="A21" s="70" t="s">
        <v>150</v>
      </c>
      <c r="B21" s="81">
        <v>26913</v>
      </c>
      <c r="C21" s="82">
        <v>18144</v>
      </c>
      <c r="D21" s="82">
        <v>8769</v>
      </c>
      <c r="E21" s="83">
        <f t="shared" si="1"/>
        <v>67.417233307323599</v>
      </c>
      <c r="F21" s="83">
        <f t="shared" si="2"/>
        <v>32.582766692676401</v>
      </c>
    </row>
    <row r="22" spans="1:6" ht="15.6">
      <c r="A22" s="134" t="s">
        <v>73</v>
      </c>
      <c r="B22" s="134"/>
      <c r="C22" s="134"/>
      <c r="D22" s="134"/>
      <c r="E22" s="74"/>
      <c r="F22" s="74"/>
    </row>
  </sheetData>
  <mergeCells count="7">
    <mergeCell ref="A22:D22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DF141-98AC-4EF9-9BBE-03E24F0A9F82}">
  <dimension ref="A1:F24"/>
  <sheetViews>
    <sheetView workbookViewId="0">
      <selection activeCell="A24" sqref="A24:F24"/>
    </sheetView>
  </sheetViews>
  <sheetFormatPr defaultColWidth="8.85546875" defaultRowHeight="14.45"/>
  <cols>
    <col min="1" max="1" width="64.42578125" style="48" customWidth="1"/>
    <col min="2" max="2" width="23.5703125" style="48" customWidth="1"/>
    <col min="3" max="4" width="15.7109375" style="48" hidden="1" customWidth="1"/>
    <col min="5" max="6" width="18.28515625" style="48" customWidth="1"/>
    <col min="7" max="16384" width="8.85546875" style="48"/>
  </cols>
  <sheetData>
    <row r="1" spans="1:6" ht="45.75" customHeight="1">
      <c r="A1" s="169" t="s">
        <v>153</v>
      </c>
      <c r="B1" s="170"/>
      <c r="C1" s="170"/>
      <c r="D1" s="170"/>
      <c r="E1" s="170"/>
      <c r="F1" s="170"/>
    </row>
    <row r="2" spans="1:6" ht="15" customHeight="1">
      <c r="A2" s="160" t="s">
        <v>132</v>
      </c>
      <c r="B2" s="160" t="s">
        <v>154</v>
      </c>
      <c r="C2" s="180" t="s">
        <v>4</v>
      </c>
      <c r="D2" s="180" t="s">
        <v>5</v>
      </c>
      <c r="E2" s="158" t="s">
        <v>50</v>
      </c>
      <c r="F2" s="158"/>
    </row>
    <row r="3" spans="1:6" ht="30" customHeight="1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155</v>
      </c>
      <c r="B4" s="79">
        <f>SUM(B5:B23)</f>
        <v>485731</v>
      </c>
      <c r="C4" s="79">
        <f t="shared" ref="C4:D4" si="0">SUM(C5:C23)</f>
        <v>278635</v>
      </c>
      <c r="D4" s="79">
        <f t="shared" si="0"/>
        <v>207096</v>
      </c>
      <c r="E4" s="80">
        <f>(C4/B4)*100</f>
        <v>57.364055413387248</v>
      </c>
      <c r="F4" s="80">
        <f>(D4/B4)*100</f>
        <v>42.635944586612759</v>
      </c>
    </row>
    <row r="5" spans="1:6" ht="15">
      <c r="A5" s="70" t="s">
        <v>134</v>
      </c>
      <c r="B5" s="81">
        <v>109930</v>
      </c>
      <c r="C5" s="81">
        <v>90505</v>
      </c>
      <c r="D5" s="81">
        <v>19425</v>
      </c>
      <c r="E5" s="83">
        <f t="shared" ref="E5:E23" si="1">(C5/B5)*100</f>
        <v>82.329664331847539</v>
      </c>
      <c r="F5" s="83">
        <f t="shared" ref="F5:F23" si="2">(D5/B5)*100</f>
        <v>17.670335668152461</v>
      </c>
    </row>
    <row r="6" spans="1:6" ht="15">
      <c r="A6" s="70" t="s">
        <v>135</v>
      </c>
      <c r="B6" s="81">
        <v>56417</v>
      </c>
      <c r="C6" s="81">
        <v>9078</v>
      </c>
      <c r="D6" s="81">
        <v>47339</v>
      </c>
      <c r="E6" s="83">
        <f t="shared" si="1"/>
        <v>16.090894588510555</v>
      </c>
      <c r="F6" s="83">
        <f t="shared" si="2"/>
        <v>83.909105411489449</v>
      </c>
    </row>
    <row r="7" spans="1:6" ht="15">
      <c r="A7" s="70" t="s">
        <v>136</v>
      </c>
      <c r="B7" s="81">
        <v>12354</v>
      </c>
      <c r="C7" s="81">
        <v>6161</v>
      </c>
      <c r="D7" s="81">
        <v>6193</v>
      </c>
      <c r="E7" s="83">
        <f t="shared" si="1"/>
        <v>49.870487291565482</v>
      </c>
      <c r="F7" s="83">
        <f t="shared" si="2"/>
        <v>50.129512708434518</v>
      </c>
    </row>
    <row r="8" spans="1:6" ht="15">
      <c r="A8" s="70" t="s">
        <v>137</v>
      </c>
      <c r="B8" s="81">
        <v>8690</v>
      </c>
      <c r="C8" s="81">
        <v>4977</v>
      </c>
      <c r="D8" s="81">
        <v>3713</v>
      </c>
      <c r="E8" s="83">
        <f t="shared" si="1"/>
        <v>57.272727272727273</v>
      </c>
      <c r="F8" s="83">
        <f t="shared" si="2"/>
        <v>42.727272727272727</v>
      </c>
    </row>
    <row r="9" spans="1:6" ht="15">
      <c r="A9" s="70" t="s">
        <v>138</v>
      </c>
      <c r="B9" s="81">
        <v>6231</v>
      </c>
      <c r="C9" s="81">
        <v>3727</v>
      </c>
      <c r="D9" s="81">
        <v>2504</v>
      </c>
      <c r="E9" s="83">
        <f t="shared" si="1"/>
        <v>59.813834055528801</v>
      </c>
      <c r="F9" s="83">
        <f t="shared" si="2"/>
        <v>40.186165944471192</v>
      </c>
    </row>
    <row r="10" spans="1:6" ht="15">
      <c r="A10" s="70" t="s">
        <v>109</v>
      </c>
      <c r="B10" s="81">
        <v>25</v>
      </c>
      <c r="C10" s="81">
        <v>14</v>
      </c>
      <c r="D10" s="81">
        <v>11</v>
      </c>
      <c r="E10" s="83">
        <f t="shared" si="1"/>
        <v>56.000000000000007</v>
      </c>
      <c r="F10" s="83">
        <f t="shared" si="2"/>
        <v>44</v>
      </c>
    </row>
    <row r="11" spans="1:6" ht="30">
      <c r="A11" s="70" t="s">
        <v>156</v>
      </c>
      <c r="B11" s="81">
        <v>1</v>
      </c>
      <c r="C11" s="81">
        <v>1</v>
      </c>
      <c r="D11" s="81">
        <v>0</v>
      </c>
      <c r="E11" s="83">
        <f t="shared" si="1"/>
        <v>100</v>
      </c>
      <c r="F11" s="83">
        <f t="shared" si="2"/>
        <v>0</v>
      </c>
    </row>
    <row r="12" spans="1:6" ht="15">
      <c r="A12" s="70" t="s">
        <v>139</v>
      </c>
      <c r="B12" s="81">
        <v>4947</v>
      </c>
      <c r="C12" s="81">
        <v>3937</v>
      </c>
      <c r="D12" s="81">
        <v>1010</v>
      </c>
      <c r="E12" s="83">
        <f t="shared" si="1"/>
        <v>79.583586011724279</v>
      </c>
      <c r="F12" s="83">
        <f t="shared" si="2"/>
        <v>20.416413988275721</v>
      </c>
    </row>
    <row r="13" spans="1:6" ht="15">
      <c r="A13" s="70" t="s">
        <v>140</v>
      </c>
      <c r="B13" s="81">
        <v>12059</v>
      </c>
      <c r="C13" s="81">
        <v>10527</v>
      </c>
      <c r="D13" s="81">
        <v>1532</v>
      </c>
      <c r="E13" s="83">
        <f t="shared" si="1"/>
        <v>87.29579567128286</v>
      </c>
      <c r="F13" s="83">
        <f t="shared" si="2"/>
        <v>12.704204328717141</v>
      </c>
    </row>
    <row r="14" spans="1:6" ht="15">
      <c r="A14" s="70" t="s">
        <v>141</v>
      </c>
      <c r="B14" s="81">
        <v>136618</v>
      </c>
      <c r="C14" s="81">
        <v>81817</v>
      </c>
      <c r="D14" s="81">
        <v>54801</v>
      </c>
      <c r="E14" s="83">
        <f t="shared" si="1"/>
        <v>59.88742332635524</v>
      </c>
      <c r="F14" s="83">
        <f t="shared" si="2"/>
        <v>40.11257667364476</v>
      </c>
    </row>
    <row r="15" spans="1:6" ht="15">
      <c r="A15" s="70" t="s">
        <v>142</v>
      </c>
      <c r="B15" s="81">
        <v>52601</v>
      </c>
      <c r="C15" s="81">
        <v>20010</v>
      </c>
      <c r="D15" s="81">
        <v>32591</v>
      </c>
      <c r="E15" s="83">
        <f t="shared" si="1"/>
        <v>38.041101880192393</v>
      </c>
      <c r="F15" s="83">
        <f t="shared" si="2"/>
        <v>61.958898119807607</v>
      </c>
    </row>
    <row r="16" spans="1:6" ht="15">
      <c r="A16" s="70" t="s">
        <v>143</v>
      </c>
      <c r="B16" s="81">
        <v>10864</v>
      </c>
      <c r="C16" s="81">
        <v>5197</v>
      </c>
      <c r="D16" s="81">
        <v>5667</v>
      </c>
      <c r="E16" s="83">
        <f t="shared" si="1"/>
        <v>47.836892488954348</v>
      </c>
      <c r="F16" s="83">
        <f t="shared" si="2"/>
        <v>52.163107511045659</v>
      </c>
    </row>
    <row r="17" spans="1:6" ht="15">
      <c r="A17" s="70" t="s">
        <v>144</v>
      </c>
      <c r="B17" s="81">
        <v>385</v>
      </c>
      <c r="C17" s="81">
        <v>128</v>
      </c>
      <c r="D17" s="81">
        <v>257</v>
      </c>
      <c r="E17" s="83">
        <f t="shared" si="1"/>
        <v>33.246753246753244</v>
      </c>
      <c r="F17" s="83">
        <f t="shared" si="2"/>
        <v>66.753246753246756</v>
      </c>
    </row>
    <row r="18" spans="1:6" ht="15">
      <c r="A18" s="70" t="s">
        <v>145</v>
      </c>
      <c r="B18" s="81">
        <v>5250</v>
      </c>
      <c r="C18" s="81">
        <v>3728</v>
      </c>
      <c r="D18" s="81">
        <v>1522</v>
      </c>
      <c r="E18" s="83">
        <f t="shared" si="1"/>
        <v>71.009523809523813</v>
      </c>
      <c r="F18" s="83">
        <f t="shared" si="2"/>
        <v>28.990476190476187</v>
      </c>
    </row>
    <row r="19" spans="1:6" ht="15">
      <c r="A19" s="70" t="s">
        <v>146</v>
      </c>
      <c r="B19" s="81">
        <v>9174</v>
      </c>
      <c r="C19" s="81">
        <v>6217</v>
      </c>
      <c r="D19" s="81">
        <v>2957</v>
      </c>
      <c r="E19" s="83">
        <f t="shared" si="1"/>
        <v>67.767604098539351</v>
      </c>
      <c r="F19" s="83">
        <f t="shared" si="2"/>
        <v>32.232395901460649</v>
      </c>
    </row>
    <row r="20" spans="1:6" ht="15">
      <c r="A20" s="70" t="s">
        <v>147</v>
      </c>
      <c r="B20" s="81">
        <v>12651</v>
      </c>
      <c r="C20" s="81">
        <v>7052</v>
      </c>
      <c r="D20" s="81">
        <v>5599</v>
      </c>
      <c r="E20" s="83">
        <f t="shared" si="1"/>
        <v>55.742629041182511</v>
      </c>
      <c r="F20" s="83">
        <f t="shared" si="2"/>
        <v>44.257370958817482</v>
      </c>
    </row>
    <row r="21" spans="1:6" ht="15">
      <c r="A21" s="70" t="s">
        <v>148</v>
      </c>
      <c r="B21" s="81">
        <v>25339</v>
      </c>
      <c r="C21" s="81">
        <v>12534</v>
      </c>
      <c r="D21" s="81">
        <v>12805</v>
      </c>
      <c r="E21" s="83">
        <f t="shared" si="1"/>
        <v>49.465251193811909</v>
      </c>
      <c r="F21" s="83">
        <f t="shared" si="2"/>
        <v>50.534748806188091</v>
      </c>
    </row>
    <row r="22" spans="1:6" ht="15">
      <c r="A22" s="70" t="s">
        <v>149</v>
      </c>
      <c r="B22" s="81">
        <v>14691</v>
      </c>
      <c r="C22" s="81">
        <v>7934</v>
      </c>
      <c r="D22" s="81">
        <v>6757</v>
      </c>
      <c r="E22" s="83">
        <f t="shared" si="1"/>
        <v>54.005853924171262</v>
      </c>
      <c r="F22" s="83">
        <f t="shared" si="2"/>
        <v>45.994146075828738</v>
      </c>
    </row>
    <row r="23" spans="1:6" ht="15">
      <c r="A23" s="70" t="s">
        <v>150</v>
      </c>
      <c r="B23" s="81">
        <v>7504</v>
      </c>
      <c r="C23" s="81">
        <v>5091</v>
      </c>
      <c r="D23" s="81">
        <v>2413</v>
      </c>
      <c r="E23" s="83">
        <f t="shared" si="1"/>
        <v>67.843816631130068</v>
      </c>
      <c r="F23" s="83">
        <f t="shared" si="2"/>
        <v>32.156183368869932</v>
      </c>
    </row>
    <row r="24" spans="1:6" ht="14.45" customHeight="1">
      <c r="A24" s="134" t="s">
        <v>73</v>
      </c>
      <c r="B24" s="134"/>
      <c r="C24" s="134"/>
      <c r="D24" s="134"/>
      <c r="E24" s="117"/>
      <c r="F24" s="117"/>
    </row>
  </sheetData>
  <mergeCells count="7">
    <mergeCell ref="A24:D24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C0A7F-2A97-4A3D-B38C-95E835C9C06D}">
  <dimension ref="A1:F23"/>
  <sheetViews>
    <sheetView workbookViewId="0">
      <selection activeCell="A9" sqref="A9:XFD9"/>
    </sheetView>
  </sheetViews>
  <sheetFormatPr defaultColWidth="8.85546875" defaultRowHeight="14.45"/>
  <cols>
    <col min="1" max="1" width="55.85546875" style="48" customWidth="1"/>
    <col min="2" max="2" width="16.7109375" style="48" customWidth="1"/>
    <col min="3" max="4" width="10" style="48" hidden="1" customWidth="1"/>
    <col min="5" max="6" width="13.42578125" style="48" customWidth="1"/>
    <col min="7" max="16384" width="8.85546875" style="48"/>
  </cols>
  <sheetData>
    <row r="1" spans="1:6" ht="57" customHeight="1">
      <c r="A1" s="164" t="s">
        <v>157</v>
      </c>
      <c r="B1" s="177"/>
      <c r="C1" s="177"/>
      <c r="D1" s="177"/>
      <c r="E1" s="177"/>
      <c r="F1" s="177"/>
    </row>
    <row r="2" spans="1:6" ht="15" customHeight="1">
      <c r="A2" s="158" t="s">
        <v>132</v>
      </c>
      <c r="B2" s="158" t="s">
        <v>154</v>
      </c>
      <c r="C2" s="180" t="s">
        <v>4</v>
      </c>
      <c r="D2" s="180" t="s">
        <v>5</v>
      </c>
      <c r="E2" s="158" t="s">
        <v>50</v>
      </c>
      <c r="F2" s="158"/>
    </row>
    <row r="3" spans="1:6" ht="15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155</v>
      </c>
      <c r="B4" s="79">
        <f>SUM(B5:B22)</f>
        <v>398933</v>
      </c>
      <c r="C4" s="79">
        <f t="shared" ref="C4:D4" si="0">SUM(C5:C22)</f>
        <v>230464</v>
      </c>
      <c r="D4" s="79">
        <f t="shared" si="0"/>
        <v>168469</v>
      </c>
      <c r="E4" s="80">
        <f>(C4/B4)*100</f>
        <v>57.770101746408542</v>
      </c>
      <c r="F4" s="80">
        <f>(D4/B4)*100</f>
        <v>42.22989825359145</v>
      </c>
    </row>
    <row r="5" spans="1:6" ht="15">
      <c r="A5" s="70" t="s">
        <v>134</v>
      </c>
      <c r="B5" s="81">
        <v>92099</v>
      </c>
      <c r="C5" s="81">
        <v>76104</v>
      </c>
      <c r="D5" s="81">
        <v>15995</v>
      </c>
      <c r="E5" s="83">
        <f t="shared" ref="E5:E22" si="1">(C5/B5)*100</f>
        <v>82.632819031694154</v>
      </c>
      <c r="F5" s="83">
        <f t="shared" ref="F5:F22" si="2">(D5/B5)*100</f>
        <v>17.367180968305846</v>
      </c>
    </row>
    <row r="6" spans="1:6" ht="15">
      <c r="A6" s="70" t="s">
        <v>135</v>
      </c>
      <c r="B6" s="81">
        <v>46896</v>
      </c>
      <c r="C6" s="81">
        <v>7484</v>
      </c>
      <c r="D6" s="81">
        <v>39412</v>
      </c>
      <c r="E6" s="83">
        <f t="shared" si="1"/>
        <v>15.958717161378368</v>
      </c>
      <c r="F6" s="83">
        <f t="shared" si="2"/>
        <v>84.04128283862164</v>
      </c>
    </row>
    <row r="7" spans="1:6" ht="15">
      <c r="A7" s="70" t="s">
        <v>136</v>
      </c>
      <c r="B7" s="81">
        <v>5687</v>
      </c>
      <c r="C7" s="81">
        <v>2780</v>
      </c>
      <c r="D7" s="81">
        <v>2907</v>
      </c>
      <c r="E7" s="83">
        <f t="shared" si="1"/>
        <v>48.883418322489888</v>
      </c>
      <c r="F7" s="83">
        <f t="shared" si="2"/>
        <v>51.116581677510112</v>
      </c>
    </row>
    <row r="8" spans="1:6" ht="30">
      <c r="A8" s="70" t="s">
        <v>137</v>
      </c>
      <c r="B8" s="81">
        <v>4599</v>
      </c>
      <c r="C8" s="81">
        <v>2730</v>
      </c>
      <c r="D8" s="81">
        <v>1869</v>
      </c>
      <c r="E8" s="83">
        <f t="shared" si="1"/>
        <v>59.3607305936073</v>
      </c>
      <c r="F8" s="83">
        <f t="shared" si="2"/>
        <v>40.639269406392692</v>
      </c>
    </row>
    <row r="9" spans="1:6" ht="37.5" customHeight="1">
      <c r="A9" s="70" t="s">
        <v>138</v>
      </c>
      <c r="B9" s="81">
        <v>2384</v>
      </c>
      <c r="C9" s="81">
        <v>1458</v>
      </c>
      <c r="D9" s="81">
        <v>926</v>
      </c>
      <c r="E9" s="83">
        <f t="shared" si="1"/>
        <v>61.15771812080537</v>
      </c>
      <c r="F9" s="83">
        <f t="shared" si="2"/>
        <v>38.84228187919463</v>
      </c>
    </row>
    <row r="10" spans="1:6" ht="15">
      <c r="A10" s="70" t="s">
        <v>109</v>
      </c>
      <c r="B10" s="81">
        <v>15</v>
      </c>
      <c r="C10" s="81">
        <v>9</v>
      </c>
      <c r="D10" s="81">
        <v>6</v>
      </c>
      <c r="E10" s="83">
        <f t="shared" si="1"/>
        <v>60</v>
      </c>
      <c r="F10" s="83">
        <f t="shared" si="2"/>
        <v>40</v>
      </c>
    </row>
    <row r="11" spans="1:6" ht="30">
      <c r="A11" s="70" t="s">
        <v>156</v>
      </c>
      <c r="B11" s="81">
        <v>1</v>
      </c>
      <c r="C11" s="81">
        <v>0</v>
      </c>
      <c r="D11" s="81">
        <v>1</v>
      </c>
      <c r="E11" s="83">
        <f t="shared" si="1"/>
        <v>0</v>
      </c>
      <c r="F11" s="83">
        <f t="shared" si="2"/>
        <v>100</v>
      </c>
    </row>
    <row r="12" spans="1:6" ht="15">
      <c r="A12" s="70" t="s">
        <v>139</v>
      </c>
      <c r="B12" s="81">
        <v>3705</v>
      </c>
      <c r="C12" s="81">
        <v>3009</v>
      </c>
      <c r="D12" s="81">
        <v>696</v>
      </c>
      <c r="E12" s="83">
        <f t="shared" si="1"/>
        <v>81.214574898785429</v>
      </c>
      <c r="F12" s="83">
        <f t="shared" si="2"/>
        <v>18.785425101214575</v>
      </c>
    </row>
    <row r="13" spans="1:6" ht="15">
      <c r="A13" s="70" t="s">
        <v>140</v>
      </c>
      <c r="B13" s="81">
        <v>15882</v>
      </c>
      <c r="C13" s="81">
        <v>14336</v>
      </c>
      <c r="D13" s="81">
        <v>1546</v>
      </c>
      <c r="E13" s="83">
        <f t="shared" si="1"/>
        <v>90.265709608361661</v>
      </c>
      <c r="F13" s="83">
        <f t="shared" si="2"/>
        <v>9.7342903916383321</v>
      </c>
    </row>
    <row r="14" spans="1:6" ht="15">
      <c r="A14" s="70" t="s">
        <v>141</v>
      </c>
      <c r="B14" s="81">
        <v>110973</v>
      </c>
      <c r="C14" s="81">
        <v>66166</v>
      </c>
      <c r="D14" s="81">
        <v>44807</v>
      </c>
      <c r="E14" s="83">
        <f t="shared" si="1"/>
        <v>59.623512025447631</v>
      </c>
      <c r="F14" s="83">
        <f t="shared" si="2"/>
        <v>40.376487974552369</v>
      </c>
    </row>
    <row r="15" spans="1:6" ht="15">
      <c r="A15" s="70" t="s">
        <v>142</v>
      </c>
      <c r="B15" s="81">
        <v>43258</v>
      </c>
      <c r="C15" s="81">
        <v>16143</v>
      </c>
      <c r="D15" s="81">
        <v>27115</v>
      </c>
      <c r="E15" s="83">
        <f t="shared" si="1"/>
        <v>37.317952748624535</v>
      </c>
      <c r="F15" s="83">
        <f t="shared" si="2"/>
        <v>62.682047251375472</v>
      </c>
    </row>
    <row r="16" spans="1:6" ht="15">
      <c r="A16" s="70" t="s">
        <v>143</v>
      </c>
      <c r="B16" s="81">
        <v>9121</v>
      </c>
      <c r="C16" s="81">
        <v>4371</v>
      </c>
      <c r="D16" s="81">
        <v>4750</v>
      </c>
      <c r="E16" s="83">
        <f t="shared" si="1"/>
        <v>47.922376932353913</v>
      </c>
      <c r="F16" s="83">
        <f t="shared" si="2"/>
        <v>52.077623067646094</v>
      </c>
    </row>
    <row r="17" spans="1:6" ht="15">
      <c r="A17" s="70" t="s">
        <v>145</v>
      </c>
      <c r="B17" s="81">
        <v>4733</v>
      </c>
      <c r="C17" s="81">
        <v>3344</v>
      </c>
      <c r="D17" s="81">
        <v>1389</v>
      </c>
      <c r="E17" s="83">
        <f t="shared" si="1"/>
        <v>70.652862877667445</v>
      </c>
      <c r="F17" s="83">
        <f t="shared" si="2"/>
        <v>29.347137122332555</v>
      </c>
    </row>
    <row r="18" spans="1:6" ht="15">
      <c r="A18" s="70" t="s">
        <v>146</v>
      </c>
      <c r="B18" s="81">
        <v>7217</v>
      </c>
      <c r="C18" s="81">
        <v>4879</v>
      </c>
      <c r="D18" s="81">
        <v>2338</v>
      </c>
      <c r="E18" s="83">
        <f t="shared" si="1"/>
        <v>67.604267701260909</v>
      </c>
      <c r="F18" s="83">
        <f t="shared" si="2"/>
        <v>32.395732298739091</v>
      </c>
    </row>
    <row r="19" spans="1:6" ht="15">
      <c r="A19" s="70" t="s">
        <v>147</v>
      </c>
      <c r="B19" s="81">
        <v>12683</v>
      </c>
      <c r="C19" s="81">
        <v>7149</v>
      </c>
      <c r="D19" s="81">
        <v>5534</v>
      </c>
      <c r="E19" s="83">
        <f t="shared" si="1"/>
        <v>56.366790191595051</v>
      </c>
      <c r="F19" s="83">
        <f t="shared" si="2"/>
        <v>43.633209808404949</v>
      </c>
    </row>
    <row r="20" spans="1:6" ht="15">
      <c r="A20" s="70" t="s">
        <v>148</v>
      </c>
      <c r="B20" s="81">
        <v>22864</v>
      </c>
      <c r="C20" s="81">
        <v>10804</v>
      </c>
      <c r="D20" s="81">
        <v>12060</v>
      </c>
      <c r="E20" s="83">
        <f t="shared" si="1"/>
        <v>47.253324002799161</v>
      </c>
      <c r="F20" s="83">
        <f t="shared" si="2"/>
        <v>52.746675997200839</v>
      </c>
    </row>
    <row r="21" spans="1:6" ht="15">
      <c r="A21" s="70" t="s">
        <v>149</v>
      </c>
      <c r="B21" s="81">
        <v>10809</v>
      </c>
      <c r="C21" s="81">
        <v>5598</v>
      </c>
      <c r="D21" s="81">
        <v>5211</v>
      </c>
      <c r="E21" s="83">
        <f t="shared" si="1"/>
        <v>51.790174854288097</v>
      </c>
      <c r="F21" s="83">
        <f t="shared" si="2"/>
        <v>48.209825145711903</v>
      </c>
    </row>
    <row r="22" spans="1:6" ht="15">
      <c r="A22" s="70" t="s">
        <v>150</v>
      </c>
      <c r="B22" s="81">
        <v>6007</v>
      </c>
      <c r="C22" s="81">
        <v>4100</v>
      </c>
      <c r="D22" s="81">
        <v>1907</v>
      </c>
      <c r="E22" s="83">
        <f t="shared" si="1"/>
        <v>68.253704011986017</v>
      </c>
      <c r="F22" s="83">
        <f t="shared" si="2"/>
        <v>31.746295988013983</v>
      </c>
    </row>
    <row r="23" spans="1:6" ht="14.45" customHeight="1">
      <c r="A23" s="134" t="s">
        <v>73</v>
      </c>
      <c r="B23" s="134"/>
      <c r="C23" s="134"/>
      <c r="D23" s="134"/>
      <c r="E23" s="117"/>
      <c r="F23" s="117"/>
    </row>
  </sheetData>
  <mergeCells count="7">
    <mergeCell ref="A23:D23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7893-C986-4B1D-AC45-AFF3DDFA8C06}">
  <dimension ref="A1:F23"/>
  <sheetViews>
    <sheetView workbookViewId="0">
      <selection activeCell="A23" sqref="A23:F23"/>
    </sheetView>
  </sheetViews>
  <sheetFormatPr defaultColWidth="8.85546875" defaultRowHeight="14.45"/>
  <cols>
    <col min="1" max="1" width="49.7109375" style="48" customWidth="1"/>
    <col min="2" max="2" width="22.28515625" style="48" customWidth="1"/>
    <col min="3" max="4" width="15" style="48" hidden="1" customWidth="1"/>
    <col min="5" max="6" width="17.28515625" style="48" customWidth="1"/>
    <col min="7" max="16384" width="8.85546875" style="48"/>
  </cols>
  <sheetData>
    <row r="1" spans="1:6" ht="54.75" customHeight="1">
      <c r="A1" s="164" t="s">
        <v>158</v>
      </c>
      <c r="B1" s="177"/>
      <c r="C1" s="177"/>
      <c r="D1" s="177"/>
      <c r="E1" s="177"/>
      <c r="F1" s="177"/>
    </row>
    <row r="2" spans="1:6" ht="15" customHeight="1">
      <c r="A2" s="158" t="s">
        <v>132</v>
      </c>
      <c r="B2" s="158" t="s">
        <v>154</v>
      </c>
      <c r="C2" s="180" t="s">
        <v>4</v>
      </c>
      <c r="D2" s="180" t="s">
        <v>5</v>
      </c>
      <c r="E2" s="158" t="s">
        <v>50</v>
      </c>
      <c r="F2" s="158"/>
    </row>
    <row r="3" spans="1:6" ht="15">
      <c r="A3" s="160"/>
      <c r="B3" s="160"/>
      <c r="C3" s="158"/>
      <c r="D3" s="158"/>
      <c r="E3" s="70" t="s">
        <v>4</v>
      </c>
      <c r="F3" s="70" t="s">
        <v>5</v>
      </c>
    </row>
    <row r="4" spans="1:6" ht="15.6">
      <c r="A4" s="78" t="s">
        <v>155</v>
      </c>
      <c r="B4" s="79">
        <f>SUM(B5:B22)</f>
        <v>359704</v>
      </c>
      <c r="C4" s="79">
        <f>SUM(C5:C22)</f>
        <v>204611</v>
      </c>
      <c r="D4" s="79">
        <f>SUM(D5:D22)</f>
        <v>155093</v>
      </c>
      <c r="E4" s="80">
        <f>(C4/B4)*100</f>
        <v>56.883159486689053</v>
      </c>
      <c r="F4" s="80">
        <f>(D4/B4)*100</f>
        <v>43.116840513310947</v>
      </c>
    </row>
    <row r="5" spans="1:6" ht="15">
      <c r="A5" s="70" t="s">
        <v>134</v>
      </c>
      <c r="B5" s="81">
        <v>84823</v>
      </c>
      <c r="C5" s="81">
        <v>69605</v>
      </c>
      <c r="D5" s="81">
        <v>15218</v>
      </c>
      <c r="E5" s="83">
        <f t="shared" ref="E5:E22" si="0">(C5/B5)*100</f>
        <v>82.059111325937536</v>
      </c>
      <c r="F5" s="83">
        <f t="shared" ref="F5:F22" si="1">(D5/B5)*100</f>
        <v>17.94088867406246</v>
      </c>
    </row>
    <row r="6" spans="1:6" ht="15">
      <c r="A6" s="70" t="s">
        <v>135</v>
      </c>
      <c r="B6" s="81">
        <v>46421</v>
      </c>
      <c r="C6" s="81">
        <v>6461</v>
      </c>
      <c r="D6" s="81">
        <v>39960</v>
      </c>
      <c r="E6" s="83">
        <f t="shared" si="0"/>
        <v>13.918269748605159</v>
      </c>
      <c r="F6" s="83">
        <f t="shared" si="1"/>
        <v>86.081730251394845</v>
      </c>
    </row>
    <row r="7" spans="1:6" ht="15">
      <c r="A7" s="70" t="s">
        <v>136</v>
      </c>
      <c r="B7" s="81">
        <v>7133</v>
      </c>
      <c r="C7" s="81">
        <v>3305</v>
      </c>
      <c r="D7" s="81">
        <v>3828</v>
      </c>
      <c r="E7" s="83">
        <f t="shared" si="0"/>
        <v>46.333940838356938</v>
      </c>
      <c r="F7" s="83">
        <f t="shared" si="1"/>
        <v>53.666059161643062</v>
      </c>
    </row>
    <row r="8" spans="1:6" ht="30">
      <c r="A8" s="70" t="s">
        <v>137</v>
      </c>
      <c r="B8" s="81">
        <v>3379</v>
      </c>
      <c r="C8" s="81">
        <v>1984</v>
      </c>
      <c r="D8" s="81">
        <v>1395</v>
      </c>
      <c r="E8" s="83">
        <f t="shared" si="0"/>
        <v>58.715596330275233</v>
      </c>
      <c r="F8" s="83">
        <f t="shared" si="1"/>
        <v>41.284403669724774</v>
      </c>
    </row>
    <row r="9" spans="1:6" ht="30">
      <c r="A9" s="70" t="s">
        <v>138</v>
      </c>
      <c r="B9" s="81">
        <v>1694</v>
      </c>
      <c r="C9" s="81">
        <v>1027</v>
      </c>
      <c r="D9" s="81">
        <v>667</v>
      </c>
      <c r="E9" s="83">
        <f t="shared" si="0"/>
        <v>60.625737898465168</v>
      </c>
      <c r="F9" s="83">
        <f t="shared" si="1"/>
        <v>39.374262101534832</v>
      </c>
    </row>
    <row r="10" spans="1:6" ht="30">
      <c r="A10" s="70" t="s">
        <v>109</v>
      </c>
      <c r="B10" s="81">
        <v>20</v>
      </c>
      <c r="C10" s="81">
        <v>11</v>
      </c>
      <c r="D10" s="81">
        <v>9</v>
      </c>
      <c r="E10" s="83">
        <f t="shared" si="0"/>
        <v>55.000000000000007</v>
      </c>
      <c r="F10" s="83">
        <f t="shared" si="1"/>
        <v>45</v>
      </c>
    </row>
    <row r="11" spans="1:6" ht="15">
      <c r="A11" s="70" t="s">
        <v>139</v>
      </c>
      <c r="B11" s="81">
        <v>3468</v>
      </c>
      <c r="C11" s="81">
        <v>2772</v>
      </c>
      <c r="D11" s="81">
        <v>696</v>
      </c>
      <c r="E11" s="83">
        <f t="shared" si="0"/>
        <v>79.930795847750872</v>
      </c>
      <c r="F11" s="83">
        <f t="shared" si="1"/>
        <v>20.069204152249135</v>
      </c>
    </row>
    <row r="12" spans="1:6" ht="15">
      <c r="A12" s="70" t="s">
        <v>140</v>
      </c>
      <c r="B12" s="81">
        <v>15987</v>
      </c>
      <c r="C12" s="81">
        <v>14457</v>
      </c>
      <c r="D12" s="81">
        <v>1530</v>
      </c>
      <c r="E12" s="83">
        <f>(C12/B12)*100</f>
        <v>90.429724150872588</v>
      </c>
      <c r="F12" s="83">
        <f t="shared" si="1"/>
        <v>9.570275849127416</v>
      </c>
    </row>
    <row r="13" spans="1:6" ht="15">
      <c r="A13" s="70" t="s">
        <v>141</v>
      </c>
      <c r="B13" s="81">
        <v>97084</v>
      </c>
      <c r="C13" s="81">
        <v>58005</v>
      </c>
      <c r="D13" s="81">
        <v>39079</v>
      </c>
      <c r="E13" s="83">
        <f t="shared" si="0"/>
        <v>59.747229203576282</v>
      </c>
      <c r="F13" s="83">
        <f t="shared" si="1"/>
        <v>40.252770796423718</v>
      </c>
    </row>
    <row r="14" spans="1:6" ht="15">
      <c r="A14" s="70" t="s">
        <v>142</v>
      </c>
      <c r="B14" s="81">
        <v>36700</v>
      </c>
      <c r="C14" s="81">
        <v>13567</v>
      </c>
      <c r="D14" s="81">
        <v>23133</v>
      </c>
      <c r="E14" s="83">
        <f t="shared" si="0"/>
        <v>36.967302452316076</v>
      </c>
      <c r="F14" s="83">
        <f t="shared" si="1"/>
        <v>63.032697547683924</v>
      </c>
    </row>
    <row r="15" spans="1:6" ht="15">
      <c r="A15" s="70" t="s">
        <v>143</v>
      </c>
      <c r="B15" s="81">
        <v>7829</v>
      </c>
      <c r="C15" s="81">
        <v>3603</v>
      </c>
      <c r="D15" s="81">
        <v>4226</v>
      </c>
      <c r="E15" s="83">
        <f t="shared" si="0"/>
        <v>46.021203218801894</v>
      </c>
      <c r="F15" s="83">
        <f t="shared" si="1"/>
        <v>53.978796781198113</v>
      </c>
    </row>
    <row r="16" spans="1:6" ht="15">
      <c r="A16" s="70" t="s">
        <v>144</v>
      </c>
      <c r="B16" s="81">
        <v>27</v>
      </c>
      <c r="C16" s="81">
        <v>2</v>
      </c>
      <c r="D16" s="81">
        <v>25</v>
      </c>
      <c r="E16" s="83">
        <f t="shared" si="0"/>
        <v>7.4074074074074066</v>
      </c>
      <c r="F16" s="83">
        <f t="shared" si="1"/>
        <v>92.592592592592595</v>
      </c>
    </row>
    <row r="17" spans="1:6" ht="15">
      <c r="A17" s="70" t="s">
        <v>145</v>
      </c>
      <c r="B17" s="81">
        <v>3792</v>
      </c>
      <c r="C17" s="81">
        <v>2617</v>
      </c>
      <c r="D17" s="81">
        <v>1175</v>
      </c>
      <c r="E17" s="83">
        <f t="shared" si="0"/>
        <v>69.013713080168785</v>
      </c>
      <c r="F17" s="83">
        <f t="shared" si="1"/>
        <v>30.986286919831223</v>
      </c>
    </row>
    <row r="18" spans="1:6" ht="15">
      <c r="A18" s="70" t="s">
        <v>146</v>
      </c>
      <c r="B18" s="81">
        <v>6091</v>
      </c>
      <c r="C18" s="81">
        <v>4136</v>
      </c>
      <c r="D18" s="81">
        <v>1955</v>
      </c>
      <c r="E18" s="83">
        <f t="shared" si="0"/>
        <v>67.90346412740108</v>
      </c>
      <c r="F18" s="83">
        <f t="shared" si="1"/>
        <v>32.09653587259892</v>
      </c>
    </row>
    <row r="19" spans="1:6" ht="15">
      <c r="A19" s="70" t="s">
        <v>147</v>
      </c>
      <c r="B19" s="81">
        <v>10448</v>
      </c>
      <c r="C19" s="81">
        <v>5498</v>
      </c>
      <c r="D19" s="81">
        <v>4950</v>
      </c>
      <c r="E19" s="83">
        <f t="shared" si="0"/>
        <v>52.62251148545176</v>
      </c>
      <c r="F19" s="83">
        <f t="shared" si="1"/>
        <v>47.37748851454824</v>
      </c>
    </row>
    <row r="20" spans="1:6" ht="15">
      <c r="A20" s="70" t="s">
        <v>148</v>
      </c>
      <c r="B20" s="81">
        <v>18751</v>
      </c>
      <c r="C20" s="81">
        <v>8623</v>
      </c>
      <c r="D20" s="81">
        <v>10128</v>
      </c>
      <c r="E20" s="83">
        <f t="shared" si="0"/>
        <v>45.986880699696016</v>
      </c>
      <c r="F20" s="83">
        <f t="shared" si="1"/>
        <v>54.013119300303977</v>
      </c>
    </row>
    <row r="21" spans="1:6" ht="15">
      <c r="A21" s="70" t="s">
        <v>149</v>
      </c>
      <c r="B21" s="81">
        <v>11271</v>
      </c>
      <c r="C21" s="81">
        <v>5640</v>
      </c>
      <c r="D21" s="81">
        <v>5631</v>
      </c>
      <c r="E21" s="83">
        <f t="shared" si="0"/>
        <v>50.039925472451415</v>
      </c>
      <c r="F21" s="83">
        <f t="shared" si="1"/>
        <v>49.960074527548578</v>
      </c>
    </row>
    <row r="22" spans="1:6" ht="15">
      <c r="A22" s="70" t="s">
        <v>150</v>
      </c>
      <c r="B22" s="81">
        <v>4786</v>
      </c>
      <c r="C22" s="81">
        <v>3298</v>
      </c>
      <c r="D22" s="81">
        <v>1488</v>
      </c>
      <c r="E22" s="83">
        <f t="shared" si="0"/>
        <v>68.909318846636026</v>
      </c>
      <c r="F22" s="83">
        <f t="shared" si="1"/>
        <v>31.090681153363981</v>
      </c>
    </row>
    <row r="23" spans="1:6" ht="14.45" customHeight="1">
      <c r="A23" s="134" t="s">
        <v>73</v>
      </c>
      <c r="B23" s="134"/>
      <c r="C23" s="134"/>
      <c r="D23" s="134"/>
      <c r="E23" s="117"/>
      <c r="F23" s="117"/>
    </row>
  </sheetData>
  <mergeCells count="7">
    <mergeCell ref="A23:D23"/>
    <mergeCell ref="A1:F1"/>
    <mergeCell ref="A2:A3"/>
    <mergeCell ref="B2:B3"/>
    <mergeCell ref="C2:C3"/>
    <mergeCell ref="D2:D3"/>
    <mergeCell ref="E2:F2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9CF90-854D-4394-873E-F0D9D1BA9164}">
  <dimension ref="A1:G16"/>
  <sheetViews>
    <sheetView tabSelected="1" workbookViewId="0">
      <selection activeCell="A7" sqref="A7:G7"/>
    </sheetView>
  </sheetViews>
  <sheetFormatPr defaultColWidth="8.85546875" defaultRowHeight="14.45"/>
  <cols>
    <col min="1" max="7" width="15.5703125" style="48" customWidth="1"/>
    <col min="8" max="16384" width="8.85546875" style="48"/>
  </cols>
  <sheetData>
    <row r="1" spans="1:7" ht="50.25" customHeight="1">
      <c r="A1" s="164" t="s">
        <v>159</v>
      </c>
      <c r="B1" s="177"/>
      <c r="C1" s="177"/>
      <c r="D1" s="177"/>
      <c r="E1" s="177"/>
      <c r="F1" s="177"/>
      <c r="G1" s="177"/>
    </row>
    <row r="2" spans="1:7" ht="15">
      <c r="A2" s="158" t="s">
        <v>160</v>
      </c>
      <c r="B2" s="158" t="s">
        <v>161</v>
      </c>
      <c r="C2" s="158"/>
      <c r="D2" s="158" t="s">
        <v>162</v>
      </c>
      <c r="E2" s="158"/>
      <c r="F2" s="158" t="s">
        <v>163</v>
      </c>
      <c r="G2" s="158"/>
    </row>
    <row r="3" spans="1:7" ht="30">
      <c r="A3" s="160"/>
      <c r="B3" s="70" t="s">
        <v>164</v>
      </c>
      <c r="C3" s="70" t="s">
        <v>165</v>
      </c>
      <c r="D3" s="70" t="s">
        <v>3</v>
      </c>
      <c r="E3" s="70" t="s">
        <v>165</v>
      </c>
      <c r="F3" s="70" t="s">
        <v>62</v>
      </c>
      <c r="G3" s="70" t="s">
        <v>166</v>
      </c>
    </row>
    <row r="4" spans="1:7" ht="27.75" customHeight="1">
      <c r="A4" s="70" t="s">
        <v>3</v>
      </c>
      <c r="B4" s="84">
        <v>8986554</v>
      </c>
      <c r="C4" s="83">
        <f>B4/$B$4*100</f>
        <v>100</v>
      </c>
      <c r="D4" s="84">
        <v>3944897</v>
      </c>
      <c r="E4" s="85">
        <f>D4/$D$4*100</f>
        <v>100</v>
      </c>
      <c r="F4" s="84">
        <v>1327188</v>
      </c>
      <c r="G4" s="85">
        <f>F4/$F$4*100</f>
        <v>100</v>
      </c>
    </row>
    <row r="5" spans="1:7" ht="27.75" customHeight="1">
      <c r="A5" s="70" t="s">
        <v>4</v>
      </c>
      <c r="B5" s="84">
        <v>5248891</v>
      </c>
      <c r="C5" s="83">
        <f t="shared" ref="C5:C6" si="0">B5/$B$4*100</f>
        <v>58.408273071079307</v>
      </c>
      <c r="D5" s="84">
        <v>2317135</v>
      </c>
      <c r="E5" s="85">
        <f t="shared" ref="E5:E6" si="1">D5/$D$4*100</f>
        <v>58.737528508348888</v>
      </c>
      <c r="F5" s="84">
        <v>809110</v>
      </c>
      <c r="G5" s="85">
        <f t="shared" ref="G5:G6" si="2">F5/$F$4*100</f>
        <v>60.964234155221419</v>
      </c>
    </row>
    <row r="6" spans="1:7" ht="27.75" customHeight="1">
      <c r="A6" s="70" t="s">
        <v>5</v>
      </c>
      <c r="B6" s="84">
        <v>3737663</v>
      </c>
      <c r="C6" s="83">
        <f t="shared" si="0"/>
        <v>41.5917269289207</v>
      </c>
      <c r="D6" s="84">
        <v>1627762</v>
      </c>
      <c r="E6" s="85">
        <f t="shared" si="1"/>
        <v>41.262471491651112</v>
      </c>
      <c r="F6" s="84">
        <v>518078</v>
      </c>
      <c r="G6" s="85">
        <f t="shared" si="2"/>
        <v>39.035765844778588</v>
      </c>
    </row>
    <row r="7" spans="1:7" ht="14.45" customHeight="1">
      <c r="A7" s="134" t="s">
        <v>73</v>
      </c>
      <c r="B7" s="134"/>
      <c r="C7" s="134"/>
      <c r="D7" s="134"/>
      <c r="E7" s="117"/>
      <c r="F7" s="117"/>
      <c r="G7" s="117"/>
    </row>
    <row r="13" spans="1:7">
      <c r="A13" s="60"/>
      <c r="C13" s="60"/>
      <c r="E13" s="60"/>
    </row>
    <row r="14" spans="1:7">
      <c r="A14" s="60"/>
      <c r="B14" s="61"/>
      <c r="C14" s="60"/>
      <c r="D14" s="61"/>
      <c r="E14" s="60"/>
      <c r="F14" s="61"/>
    </row>
    <row r="15" spans="1:7">
      <c r="A15" s="60"/>
      <c r="B15" s="61"/>
      <c r="C15" s="60"/>
      <c r="D15" s="61"/>
      <c r="E15" s="60"/>
      <c r="F15" s="61"/>
    </row>
    <row r="16" spans="1:7">
      <c r="A16" s="60"/>
      <c r="B16" s="61"/>
      <c r="C16" s="60"/>
      <c r="D16" s="61"/>
      <c r="E16" s="60"/>
      <c r="F16" s="61"/>
    </row>
  </sheetData>
  <mergeCells count="6">
    <mergeCell ref="A7:D7"/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BB8C5-32A1-481E-8447-423B38335F21}">
  <dimension ref="A1:G7"/>
  <sheetViews>
    <sheetView workbookViewId="0">
      <selection activeCell="A7" sqref="A7:D7"/>
    </sheetView>
  </sheetViews>
  <sheetFormatPr defaultColWidth="8.85546875" defaultRowHeight="14.45"/>
  <cols>
    <col min="1" max="7" width="16.5703125" style="48" customWidth="1"/>
    <col min="8" max="16384" width="8.85546875" style="48"/>
  </cols>
  <sheetData>
    <row r="1" spans="1:7" ht="39" customHeight="1">
      <c r="A1" s="164" t="s">
        <v>167</v>
      </c>
      <c r="B1" s="177"/>
      <c r="C1" s="177"/>
      <c r="D1" s="177"/>
      <c r="E1" s="177"/>
      <c r="F1" s="177"/>
      <c r="G1" s="177"/>
    </row>
    <row r="2" spans="1:7" ht="15" customHeight="1">
      <c r="A2" s="158" t="s">
        <v>160</v>
      </c>
      <c r="B2" s="158" t="s">
        <v>161</v>
      </c>
      <c r="C2" s="158"/>
      <c r="D2" s="158" t="s">
        <v>162</v>
      </c>
      <c r="E2" s="158"/>
      <c r="F2" s="158" t="s">
        <v>163</v>
      </c>
      <c r="G2" s="158"/>
    </row>
    <row r="3" spans="1:7" ht="30">
      <c r="A3" s="160"/>
      <c r="B3" s="70" t="s">
        <v>164</v>
      </c>
      <c r="C3" s="70" t="s">
        <v>165</v>
      </c>
      <c r="D3" s="70" t="s">
        <v>3</v>
      </c>
      <c r="E3" s="70" t="s">
        <v>165</v>
      </c>
      <c r="F3" s="70" t="s">
        <v>62</v>
      </c>
      <c r="G3" s="70" t="s">
        <v>166</v>
      </c>
    </row>
    <row r="4" spans="1:7" ht="27.75" customHeight="1">
      <c r="A4" s="70" t="s">
        <v>3</v>
      </c>
      <c r="B4" s="84">
        <v>8680354</v>
      </c>
      <c r="C4" s="83">
        <f>B4/$B$4*100</f>
        <v>100</v>
      </c>
      <c r="D4" s="84">
        <v>3765475</v>
      </c>
      <c r="E4" s="85">
        <f>D4/$D$4*100</f>
        <v>100</v>
      </c>
      <c r="F4" s="84">
        <v>1278622</v>
      </c>
      <c r="G4" s="85">
        <f>F4/$F$4*100</f>
        <v>100</v>
      </c>
    </row>
    <row r="5" spans="1:7" ht="27.75" customHeight="1">
      <c r="A5" s="70" t="s">
        <v>4</v>
      </c>
      <c r="B5" s="84">
        <v>5021998</v>
      </c>
      <c r="C5" s="83">
        <f t="shared" ref="C5:C6" si="0">B5/$B$4*100</f>
        <v>57.854760301250387</v>
      </c>
      <c r="D5" s="84">
        <v>2147165</v>
      </c>
      <c r="E5" s="85">
        <f t="shared" ref="E5:E6" si="1">D5/$D$4*100</f>
        <v>57.022420810123556</v>
      </c>
      <c r="F5" s="84">
        <v>766657</v>
      </c>
      <c r="G5" s="85">
        <f t="shared" ref="G5:G6" si="2">F5/$F$4*100</f>
        <v>59.959628412462799</v>
      </c>
    </row>
    <row r="6" spans="1:7" ht="27.75" customHeight="1">
      <c r="A6" s="70" t="s">
        <v>5</v>
      </c>
      <c r="B6" s="84">
        <v>3658356</v>
      </c>
      <c r="C6" s="83">
        <f t="shared" si="0"/>
        <v>42.145239698749613</v>
      </c>
      <c r="D6" s="84">
        <v>1618310</v>
      </c>
      <c r="E6" s="85">
        <f t="shared" si="1"/>
        <v>42.977579189876444</v>
      </c>
      <c r="F6" s="84">
        <v>511965</v>
      </c>
      <c r="G6" s="85">
        <f t="shared" si="2"/>
        <v>40.040371587537209</v>
      </c>
    </row>
    <row r="7" spans="1:7" ht="14.45" customHeight="1">
      <c r="A7" s="134" t="s">
        <v>73</v>
      </c>
      <c r="B7" s="134"/>
      <c r="C7" s="134"/>
      <c r="D7" s="134"/>
      <c r="E7" s="117"/>
      <c r="F7" s="117"/>
      <c r="G7" s="117"/>
    </row>
  </sheetData>
  <mergeCells count="6">
    <mergeCell ref="A7:D7"/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57F16-6EC9-4833-9DEF-2688B593D8FF}">
  <dimension ref="A1:G7"/>
  <sheetViews>
    <sheetView workbookViewId="0">
      <selection activeCell="A7" sqref="A7:G7"/>
    </sheetView>
  </sheetViews>
  <sheetFormatPr defaultColWidth="8.85546875" defaultRowHeight="14.45"/>
  <cols>
    <col min="1" max="7" width="17.7109375" style="48" customWidth="1"/>
    <col min="8" max="16384" width="8.85546875" style="48"/>
  </cols>
  <sheetData>
    <row r="1" spans="1:7" ht="36.75" customHeight="1">
      <c r="A1" s="164" t="s">
        <v>168</v>
      </c>
      <c r="B1" s="177"/>
      <c r="C1" s="177"/>
      <c r="D1" s="177"/>
      <c r="E1" s="177"/>
      <c r="F1" s="177"/>
      <c r="G1" s="177"/>
    </row>
    <row r="2" spans="1:7" ht="15" customHeight="1">
      <c r="A2" s="158" t="s">
        <v>160</v>
      </c>
      <c r="B2" s="158" t="s">
        <v>161</v>
      </c>
      <c r="C2" s="158"/>
      <c r="D2" s="158" t="s">
        <v>162</v>
      </c>
      <c r="E2" s="158"/>
      <c r="F2" s="158" t="s">
        <v>163</v>
      </c>
      <c r="G2" s="158"/>
    </row>
    <row r="3" spans="1:7" ht="15">
      <c r="A3" s="160"/>
      <c r="B3" s="70" t="s">
        <v>164</v>
      </c>
      <c r="C3" s="70" t="s">
        <v>165</v>
      </c>
      <c r="D3" s="70" t="s">
        <v>3</v>
      </c>
      <c r="E3" s="70" t="s">
        <v>166</v>
      </c>
      <c r="F3" s="70" t="s">
        <v>62</v>
      </c>
      <c r="G3" s="70" t="s">
        <v>166</v>
      </c>
    </row>
    <row r="4" spans="1:7" ht="27.75" customHeight="1">
      <c r="A4" s="70" t="s">
        <v>3</v>
      </c>
      <c r="B4" s="84">
        <v>8603824</v>
      </c>
      <c r="C4" s="83">
        <f>B4/$B$4*100</f>
        <v>100</v>
      </c>
      <c r="D4" s="84">
        <v>3633320</v>
      </c>
      <c r="E4" s="85">
        <f>D4/$D$4*100</f>
        <v>100</v>
      </c>
      <c r="F4" s="84">
        <v>1250076</v>
      </c>
      <c r="G4" s="85">
        <f>F4/$F$4*100</f>
        <v>100</v>
      </c>
    </row>
    <row r="5" spans="1:7" ht="27.75" customHeight="1">
      <c r="A5" s="70" t="s">
        <v>4</v>
      </c>
      <c r="B5" s="84">
        <v>4938139</v>
      </c>
      <c r="C5" s="83">
        <f t="shared" ref="C5:C6" si="0">B5/$B$4*100</f>
        <v>57.394700310001689</v>
      </c>
      <c r="D5" s="84">
        <v>2071927</v>
      </c>
      <c r="E5" s="85">
        <f t="shared" ref="E5:E6" si="1">D5/$D$4*100</f>
        <v>57.025723030176259</v>
      </c>
      <c r="F5" s="84">
        <v>752417</v>
      </c>
      <c r="G5" s="85">
        <f t="shared" ref="G5:G6" si="2">F5/$F$4*100</f>
        <v>60.189700466211661</v>
      </c>
    </row>
    <row r="6" spans="1:7" ht="27.75" customHeight="1">
      <c r="A6" s="70" t="s">
        <v>5</v>
      </c>
      <c r="B6" s="84">
        <v>3665685</v>
      </c>
      <c r="C6" s="83">
        <f t="shared" si="0"/>
        <v>42.605299689998304</v>
      </c>
      <c r="D6" s="84">
        <v>1561393</v>
      </c>
      <c r="E6" s="85">
        <f t="shared" si="1"/>
        <v>42.974276969823741</v>
      </c>
      <c r="F6" s="84">
        <v>497659</v>
      </c>
      <c r="G6" s="85">
        <f t="shared" si="2"/>
        <v>39.810299533788346</v>
      </c>
    </row>
    <row r="7" spans="1:7" ht="14.45" customHeight="1">
      <c r="A7" s="134" t="s">
        <v>73</v>
      </c>
      <c r="B7" s="134"/>
      <c r="C7" s="134"/>
      <c r="D7" s="134"/>
      <c r="E7" s="117"/>
      <c r="F7" s="117"/>
      <c r="G7" s="117"/>
    </row>
  </sheetData>
  <mergeCells count="6">
    <mergeCell ref="A7:D7"/>
    <mergeCell ref="A1:G1"/>
    <mergeCell ref="A2:A3"/>
    <mergeCell ref="B2:C2"/>
    <mergeCell ref="D2:E2"/>
    <mergeCell ref="F2:G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4929D-72B7-4AF3-80B4-2A21DC09AC58}">
  <dimension ref="A1:H355"/>
  <sheetViews>
    <sheetView workbookViewId="0">
      <selection activeCell="A355" sqref="A355"/>
    </sheetView>
  </sheetViews>
  <sheetFormatPr defaultColWidth="8.85546875" defaultRowHeight="15"/>
  <cols>
    <col min="1" max="1" width="53.42578125" style="74" customWidth="1"/>
    <col min="2" max="2" width="15" style="74" customWidth="1"/>
    <col min="3" max="4" width="15" style="74" hidden="1" customWidth="1"/>
    <col min="5" max="6" width="19.28515625" style="74" customWidth="1"/>
    <col min="7" max="16384" width="8.85546875" style="74"/>
  </cols>
  <sheetData>
    <row r="1" spans="1:8">
      <c r="A1" s="164" t="s">
        <v>169</v>
      </c>
      <c r="B1" s="177"/>
      <c r="C1" s="177"/>
      <c r="D1" s="177"/>
      <c r="E1" s="177"/>
      <c r="F1" s="177"/>
    </row>
    <row r="2" spans="1:8" ht="36" customHeight="1">
      <c r="A2" s="177"/>
      <c r="B2" s="177"/>
      <c r="C2" s="177"/>
      <c r="D2" s="177"/>
      <c r="E2" s="177"/>
      <c r="F2" s="177"/>
    </row>
    <row r="3" spans="1:8">
      <c r="A3" s="158" t="s">
        <v>170</v>
      </c>
      <c r="B3" s="158" t="s">
        <v>3</v>
      </c>
      <c r="C3" s="180" t="s">
        <v>171</v>
      </c>
      <c r="D3" s="180" t="s">
        <v>5</v>
      </c>
      <c r="E3" s="158" t="s">
        <v>50</v>
      </c>
      <c r="F3" s="158"/>
      <c r="H3" s="86"/>
    </row>
    <row r="4" spans="1:8">
      <c r="A4" s="160"/>
      <c r="B4" s="160"/>
      <c r="C4" s="158"/>
      <c r="D4" s="158"/>
      <c r="E4" s="70" t="s">
        <v>4</v>
      </c>
      <c r="F4" s="70" t="s">
        <v>5</v>
      </c>
    </row>
    <row r="5" spans="1:8">
      <c r="A5" s="87" t="s">
        <v>172</v>
      </c>
      <c r="B5" s="88">
        <v>789254</v>
      </c>
      <c r="C5" s="89">
        <v>724003</v>
      </c>
      <c r="D5" s="89">
        <v>65251</v>
      </c>
      <c r="E5" s="71">
        <f>(C5/B5)*100</f>
        <v>91.732572783920006</v>
      </c>
      <c r="F5" s="71">
        <f>(D5/B5)*100</f>
        <v>8.2674272160799944</v>
      </c>
    </row>
    <row r="6" spans="1:8">
      <c r="A6" s="87" t="s">
        <v>173</v>
      </c>
      <c r="B6" s="88">
        <v>702485</v>
      </c>
      <c r="C6" s="89">
        <v>391535</v>
      </c>
      <c r="D6" s="89">
        <v>310950</v>
      </c>
      <c r="E6" s="71">
        <f t="shared" ref="E6:E69" si="0">(C6/B6)*100</f>
        <v>55.735709659280985</v>
      </c>
      <c r="F6" s="71">
        <f t="shared" ref="F6:F69" si="1">(D6/B6)*100</f>
        <v>44.264290340719022</v>
      </c>
    </row>
    <row r="7" spans="1:8">
      <c r="A7" s="87" t="s">
        <v>174</v>
      </c>
      <c r="B7" s="88">
        <v>620966</v>
      </c>
      <c r="C7" s="89">
        <v>357893</v>
      </c>
      <c r="D7" s="89">
        <v>263073</v>
      </c>
      <c r="E7" s="71">
        <f t="shared" si="0"/>
        <v>57.634878560178812</v>
      </c>
      <c r="F7" s="71">
        <f t="shared" si="1"/>
        <v>42.365121439821181</v>
      </c>
    </row>
    <row r="8" spans="1:8">
      <c r="A8" s="87" t="s">
        <v>175</v>
      </c>
      <c r="B8" s="88">
        <v>388266</v>
      </c>
      <c r="C8" s="89">
        <v>324974</v>
      </c>
      <c r="D8" s="89">
        <v>63292</v>
      </c>
      <c r="E8" s="71">
        <f t="shared" si="0"/>
        <v>83.698804427892213</v>
      </c>
      <c r="F8" s="71">
        <f t="shared" si="1"/>
        <v>16.301195572107783</v>
      </c>
    </row>
    <row r="9" spans="1:8">
      <c r="A9" s="87" t="s">
        <v>176</v>
      </c>
      <c r="B9" s="88">
        <v>338933</v>
      </c>
      <c r="C9" s="89">
        <v>196851</v>
      </c>
      <c r="D9" s="89">
        <v>142082</v>
      </c>
      <c r="E9" s="71">
        <f t="shared" si="0"/>
        <v>58.079620455960324</v>
      </c>
      <c r="F9" s="71">
        <f t="shared" si="1"/>
        <v>41.920379544039676</v>
      </c>
    </row>
    <row r="10" spans="1:8">
      <c r="A10" s="87" t="s">
        <v>177</v>
      </c>
      <c r="B10" s="88">
        <v>289879</v>
      </c>
      <c r="C10" s="89">
        <v>230998</v>
      </c>
      <c r="D10" s="89">
        <v>58881</v>
      </c>
      <c r="E10" s="71">
        <f t="shared" si="0"/>
        <v>79.687731777741746</v>
      </c>
      <c r="F10" s="71">
        <f t="shared" si="1"/>
        <v>20.312268222258254</v>
      </c>
    </row>
    <row r="11" spans="1:8">
      <c r="A11" s="87" t="s">
        <v>178</v>
      </c>
      <c r="B11" s="88">
        <v>239868</v>
      </c>
      <c r="C11" s="89">
        <v>40812</v>
      </c>
      <c r="D11" s="89">
        <v>199056</v>
      </c>
      <c r="E11" s="71">
        <f t="shared" si="0"/>
        <v>17.014357896843261</v>
      </c>
      <c r="F11" s="71">
        <f t="shared" si="1"/>
        <v>82.985642103156735</v>
      </c>
    </row>
    <row r="12" spans="1:8">
      <c r="A12" s="87" t="s">
        <v>179</v>
      </c>
      <c r="B12" s="88">
        <v>239008</v>
      </c>
      <c r="C12" s="89">
        <v>86381</v>
      </c>
      <c r="D12" s="89">
        <v>152627</v>
      </c>
      <c r="E12" s="71">
        <f t="shared" si="0"/>
        <v>36.141468068014461</v>
      </c>
      <c r="F12" s="71">
        <f t="shared" si="1"/>
        <v>63.858531931985539</v>
      </c>
    </row>
    <row r="13" spans="1:8">
      <c r="A13" s="87" t="s">
        <v>180</v>
      </c>
      <c r="B13" s="88">
        <v>224192</v>
      </c>
      <c r="C13" s="89">
        <v>136763</v>
      </c>
      <c r="D13" s="89">
        <v>87429</v>
      </c>
      <c r="E13" s="71">
        <f t="shared" si="0"/>
        <v>61.002622751926914</v>
      </c>
      <c r="F13" s="71">
        <f t="shared" si="1"/>
        <v>38.997377248073079</v>
      </c>
    </row>
    <row r="14" spans="1:8">
      <c r="A14" s="87" t="s">
        <v>181</v>
      </c>
      <c r="B14" s="88">
        <v>205736</v>
      </c>
      <c r="C14" s="89">
        <v>60474</v>
      </c>
      <c r="D14" s="89">
        <v>145262</v>
      </c>
      <c r="E14" s="71">
        <f t="shared" si="0"/>
        <v>29.393980635377375</v>
      </c>
      <c r="F14" s="71">
        <f t="shared" si="1"/>
        <v>70.606019364622625</v>
      </c>
    </row>
    <row r="15" spans="1:8">
      <c r="A15" s="87" t="s">
        <v>182</v>
      </c>
      <c r="B15" s="88">
        <v>202029</v>
      </c>
      <c r="C15" s="89">
        <v>161339</v>
      </c>
      <c r="D15" s="89">
        <v>40690</v>
      </c>
      <c r="E15" s="71">
        <f t="shared" si="0"/>
        <v>79.859327126303654</v>
      </c>
      <c r="F15" s="71">
        <f t="shared" si="1"/>
        <v>20.140672873696349</v>
      </c>
    </row>
    <row r="16" spans="1:8">
      <c r="A16" s="87" t="s">
        <v>183</v>
      </c>
      <c r="B16" s="88">
        <v>184962</v>
      </c>
      <c r="C16" s="89">
        <v>141390</v>
      </c>
      <c r="D16" s="89">
        <v>43572</v>
      </c>
      <c r="E16" s="71">
        <f t="shared" si="0"/>
        <v>76.442728776721708</v>
      </c>
      <c r="F16" s="71">
        <f t="shared" si="1"/>
        <v>23.557271223278295</v>
      </c>
    </row>
    <row r="17" spans="1:6">
      <c r="A17" s="87" t="s">
        <v>184</v>
      </c>
      <c r="B17" s="88">
        <v>176866</v>
      </c>
      <c r="C17" s="89">
        <v>126107</v>
      </c>
      <c r="D17" s="89">
        <v>50759</v>
      </c>
      <c r="E17" s="71">
        <f t="shared" si="0"/>
        <v>71.30087184648265</v>
      </c>
      <c r="F17" s="71">
        <f t="shared" si="1"/>
        <v>28.69912815351735</v>
      </c>
    </row>
    <row r="18" spans="1:6">
      <c r="A18" s="87" t="s">
        <v>185</v>
      </c>
      <c r="B18" s="88">
        <v>160425</v>
      </c>
      <c r="C18" s="89">
        <v>131739</v>
      </c>
      <c r="D18" s="89">
        <v>28686</v>
      </c>
      <c r="E18" s="71">
        <f t="shared" si="0"/>
        <v>82.118747078073866</v>
      </c>
      <c r="F18" s="71">
        <f t="shared" si="1"/>
        <v>17.881252921926134</v>
      </c>
    </row>
    <row r="19" spans="1:6">
      <c r="A19" s="87" t="s">
        <v>186</v>
      </c>
      <c r="B19" s="88">
        <v>148301</v>
      </c>
      <c r="C19" s="89">
        <v>106229</v>
      </c>
      <c r="D19" s="89">
        <v>42072</v>
      </c>
      <c r="E19" s="71">
        <f t="shared" si="0"/>
        <v>71.630670056169549</v>
      </c>
      <c r="F19" s="71">
        <f t="shared" si="1"/>
        <v>28.369329943830451</v>
      </c>
    </row>
    <row r="20" spans="1:6" hidden="1">
      <c r="A20" s="87" t="s">
        <v>187</v>
      </c>
      <c r="B20" s="88">
        <v>136094</v>
      </c>
      <c r="C20" s="89">
        <v>122264</v>
      </c>
      <c r="D20" s="89">
        <v>13830</v>
      </c>
      <c r="E20" s="71">
        <f t="shared" si="0"/>
        <v>89.837906153100064</v>
      </c>
      <c r="F20" s="71">
        <f t="shared" si="1"/>
        <v>10.162093846899937</v>
      </c>
    </row>
    <row r="21" spans="1:6" hidden="1">
      <c r="A21" s="87" t="s">
        <v>188</v>
      </c>
      <c r="B21" s="88">
        <v>130231</v>
      </c>
      <c r="C21" s="89">
        <v>109991</v>
      </c>
      <c r="D21" s="89">
        <v>20240</v>
      </c>
      <c r="E21" s="71">
        <f t="shared" si="0"/>
        <v>84.458385484254904</v>
      </c>
      <c r="F21" s="71">
        <f t="shared" si="1"/>
        <v>15.541614515745101</v>
      </c>
    </row>
    <row r="22" spans="1:6" hidden="1">
      <c r="A22" s="87" t="s">
        <v>189</v>
      </c>
      <c r="B22" s="88">
        <v>126642</v>
      </c>
      <c r="C22" s="89">
        <v>88137</v>
      </c>
      <c r="D22" s="89">
        <v>38505</v>
      </c>
      <c r="E22" s="71">
        <f t="shared" si="0"/>
        <v>69.595394892689626</v>
      </c>
      <c r="F22" s="71">
        <f t="shared" si="1"/>
        <v>30.404605107310374</v>
      </c>
    </row>
    <row r="23" spans="1:6" hidden="1">
      <c r="A23" s="87" t="s">
        <v>190</v>
      </c>
      <c r="B23" s="88">
        <v>122289</v>
      </c>
      <c r="C23" s="89">
        <v>48642</v>
      </c>
      <c r="D23" s="89">
        <v>73647</v>
      </c>
      <c r="E23" s="71">
        <f t="shared" si="0"/>
        <v>39.776267693741872</v>
      </c>
      <c r="F23" s="71">
        <f t="shared" si="1"/>
        <v>60.223732306258128</v>
      </c>
    </row>
    <row r="24" spans="1:6" hidden="1">
      <c r="A24" s="87" t="s">
        <v>191</v>
      </c>
      <c r="B24" s="88">
        <v>121450</v>
      </c>
      <c r="C24" s="89">
        <v>38786</v>
      </c>
      <c r="D24" s="89">
        <v>82664</v>
      </c>
      <c r="E24" s="71">
        <f t="shared" si="0"/>
        <v>31.935776039522441</v>
      </c>
      <c r="F24" s="71">
        <f t="shared" si="1"/>
        <v>68.064223960477563</v>
      </c>
    </row>
    <row r="25" spans="1:6" hidden="1">
      <c r="A25" s="87" t="s">
        <v>192</v>
      </c>
      <c r="B25" s="88">
        <v>119072</v>
      </c>
      <c r="C25" s="89">
        <v>79929</v>
      </c>
      <c r="D25" s="89">
        <v>39143</v>
      </c>
      <c r="E25" s="71">
        <f t="shared" si="0"/>
        <v>67.126612469766187</v>
      </c>
      <c r="F25" s="71">
        <f t="shared" si="1"/>
        <v>32.873387530233813</v>
      </c>
    </row>
    <row r="26" spans="1:6" hidden="1">
      <c r="A26" s="87" t="s">
        <v>193</v>
      </c>
      <c r="B26" s="88">
        <v>117052</v>
      </c>
      <c r="C26" s="89">
        <v>32961</v>
      </c>
      <c r="D26" s="89">
        <v>84091</v>
      </c>
      <c r="E26" s="71">
        <f t="shared" si="0"/>
        <v>28.159279636400914</v>
      </c>
      <c r="F26" s="71">
        <f t="shared" si="1"/>
        <v>71.84072036359909</v>
      </c>
    </row>
    <row r="27" spans="1:6" hidden="1">
      <c r="A27" s="87" t="s">
        <v>194</v>
      </c>
      <c r="B27" s="88">
        <v>110561</v>
      </c>
      <c r="C27" s="89">
        <v>34142</v>
      </c>
      <c r="D27" s="89">
        <v>76419</v>
      </c>
      <c r="E27" s="71">
        <f t="shared" si="0"/>
        <v>30.880690297663733</v>
      </c>
      <c r="F27" s="71">
        <f t="shared" si="1"/>
        <v>69.119309702336267</v>
      </c>
    </row>
    <row r="28" spans="1:6" hidden="1">
      <c r="A28" s="87" t="s">
        <v>195</v>
      </c>
      <c r="B28" s="88">
        <v>108179</v>
      </c>
      <c r="C28" s="89">
        <v>11343</v>
      </c>
      <c r="D28" s="89">
        <v>96836</v>
      </c>
      <c r="E28" s="71">
        <f t="shared" si="0"/>
        <v>10.485399199474944</v>
      </c>
      <c r="F28" s="71">
        <f t="shared" si="1"/>
        <v>89.514600800525059</v>
      </c>
    </row>
    <row r="29" spans="1:6" hidden="1">
      <c r="A29" s="87" t="s">
        <v>196</v>
      </c>
      <c r="B29" s="88">
        <v>98250</v>
      </c>
      <c r="C29" s="89">
        <v>42358</v>
      </c>
      <c r="D29" s="89">
        <v>55892</v>
      </c>
      <c r="E29" s="71">
        <f t="shared" si="0"/>
        <v>43.112468193384224</v>
      </c>
      <c r="F29" s="71">
        <f t="shared" si="1"/>
        <v>56.887531806615776</v>
      </c>
    </row>
    <row r="30" spans="1:6" hidden="1">
      <c r="A30" s="87" t="s">
        <v>197</v>
      </c>
      <c r="B30" s="88">
        <v>96351</v>
      </c>
      <c r="C30" s="89">
        <v>11643</v>
      </c>
      <c r="D30" s="89">
        <v>84708</v>
      </c>
      <c r="E30" s="71">
        <f t="shared" si="0"/>
        <v>12.083943083102406</v>
      </c>
      <c r="F30" s="71">
        <f t="shared" si="1"/>
        <v>87.916056916897588</v>
      </c>
    </row>
    <row r="31" spans="1:6" hidden="1">
      <c r="A31" s="87" t="s">
        <v>198</v>
      </c>
      <c r="B31" s="88">
        <v>93945</v>
      </c>
      <c r="C31" s="89">
        <v>49917</v>
      </c>
      <c r="D31" s="89">
        <v>44028</v>
      </c>
      <c r="E31" s="71">
        <f t="shared" si="0"/>
        <v>53.134280696152004</v>
      </c>
      <c r="F31" s="71">
        <f t="shared" si="1"/>
        <v>46.865719303847996</v>
      </c>
    </row>
    <row r="32" spans="1:6" hidden="1">
      <c r="A32" s="87" t="s">
        <v>199</v>
      </c>
      <c r="B32" s="88">
        <v>93873</v>
      </c>
      <c r="C32" s="89">
        <v>45777</v>
      </c>
      <c r="D32" s="89">
        <v>48096</v>
      </c>
      <c r="E32" s="71">
        <f t="shared" si="0"/>
        <v>48.764820555431278</v>
      </c>
      <c r="F32" s="71">
        <f t="shared" si="1"/>
        <v>51.235179444568722</v>
      </c>
    </row>
    <row r="33" spans="1:6" hidden="1">
      <c r="A33" s="87" t="s">
        <v>200</v>
      </c>
      <c r="B33" s="88">
        <v>87060</v>
      </c>
      <c r="C33" s="89">
        <v>48765</v>
      </c>
      <c r="D33" s="89">
        <v>38295</v>
      </c>
      <c r="E33" s="71">
        <f t="shared" si="0"/>
        <v>56.013094417643003</v>
      </c>
      <c r="F33" s="71">
        <f t="shared" si="1"/>
        <v>43.986905582356997</v>
      </c>
    </row>
    <row r="34" spans="1:6" hidden="1">
      <c r="A34" s="87" t="s">
        <v>201</v>
      </c>
      <c r="B34" s="88">
        <v>80415</v>
      </c>
      <c r="C34" s="89">
        <v>60019</v>
      </c>
      <c r="D34" s="89">
        <v>20396</v>
      </c>
      <c r="E34" s="71">
        <f t="shared" si="0"/>
        <v>74.636572778710445</v>
      </c>
      <c r="F34" s="71">
        <f t="shared" si="1"/>
        <v>25.363427221289559</v>
      </c>
    </row>
    <row r="35" spans="1:6" hidden="1">
      <c r="A35" s="87" t="s">
        <v>202</v>
      </c>
      <c r="B35" s="88">
        <v>78106</v>
      </c>
      <c r="C35" s="89">
        <v>51755</v>
      </c>
      <c r="D35" s="89">
        <v>26351</v>
      </c>
      <c r="E35" s="71">
        <f t="shared" si="0"/>
        <v>66.262515043658624</v>
      </c>
      <c r="F35" s="71">
        <f t="shared" si="1"/>
        <v>33.737484956341383</v>
      </c>
    </row>
    <row r="36" spans="1:6" hidden="1">
      <c r="A36" s="87" t="s">
        <v>203</v>
      </c>
      <c r="B36" s="88">
        <v>76939</v>
      </c>
      <c r="C36" s="89">
        <v>9290</v>
      </c>
      <c r="D36" s="89">
        <v>67649</v>
      </c>
      <c r="E36" s="71">
        <f t="shared" si="0"/>
        <v>12.074500578380274</v>
      </c>
      <c r="F36" s="71">
        <f t="shared" si="1"/>
        <v>87.925499421619719</v>
      </c>
    </row>
    <row r="37" spans="1:6" hidden="1">
      <c r="A37" s="87" t="s">
        <v>204</v>
      </c>
      <c r="B37" s="88">
        <v>73707</v>
      </c>
      <c r="C37" s="89">
        <v>31232</v>
      </c>
      <c r="D37" s="89">
        <v>42475</v>
      </c>
      <c r="E37" s="71">
        <f t="shared" si="0"/>
        <v>42.373180294951638</v>
      </c>
      <c r="F37" s="71">
        <f t="shared" si="1"/>
        <v>57.626819705048369</v>
      </c>
    </row>
    <row r="38" spans="1:6" hidden="1">
      <c r="A38" s="87" t="s">
        <v>205</v>
      </c>
      <c r="B38" s="88">
        <v>72687</v>
      </c>
      <c r="C38" s="89">
        <v>35617</v>
      </c>
      <c r="D38" s="89">
        <v>37070</v>
      </c>
      <c r="E38" s="71">
        <f t="shared" si="0"/>
        <v>49.000509031876398</v>
      </c>
      <c r="F38" s="71">
        <f t="shared" si="1"/>
        <v>50.999490968123595</v>
      </c>
    </row>
    <row r="39" spans="1:6" hidden="1">
      <c r="A39" s="87" t="s">
        <v>206</v>
      </c>
      <c r="B39" s="88">
        <v>68852</v>
      </c>
      <c r="C39" s="89">
        <v>38190</v>
      </c>
      <c r="D39" s="89">
        <v>30662</v>
      </c>
      <c r="E39" s="71">
        <f t="shared" si="0"/>
        <v>55.466798350084233</v>
      </c>
      <c r="F39" s="71">
        <f t="shared" si="1"/>
        <v>44.53320164991576</v>
      </c>
    </row>
    <row r="40" spans="1:6" hidden="1">
      <c r="A40" s="87" t="s">
        <v>207</v>
      </c>
      <c r="B40" s="88">
        <v>67717</v>
      </c>
      <c r="C40" s="89">
        <v>66514</v>
      </c>
      <c r="D40" s="89">
        <v>1203</v>
      </c>
      <c r="E40" s="71">
        <f t="shared" si="0"/>
        <v>98.223488931878251</v>
      </c>
      <c r="F40" s="71">
        <f t="shared" si="1"/>
        <v>1.776511068121742</v>
      </c>
    </row>
    <row r="41" spans="1:6" hidden="1">
      <c r="A41" s="87" t="s">
        <v>208</v>
      </c>
      <c r="B41" s="88">
        <v>64808</v>
      </c>
      <c r="C41" s="89">
        <v>20101</v>
      </c>
      <c r="D41" s="89">
        <v>44707</v>
      </c>
      <c r="E41" s="71">
        <f t="shared" si="0"/>
        <v>31.016232563881001</v>
      </c>
      <c r="F41" s="71">
        <f t="shared" si="1"/>
        <v>68.983767436118995</v>
      </c>
    </row>
    <row r="42" spans="1:6" hidden="1">
      <c r="A42" s="87" t="s">
        <v>209</v>
      </c>
      <c r="B42" s="88">
        <v>61846</v>
      </c>
      <c r="C42" s="89">
        <v>35123</v>
      </c>
      <c r="D42" s="89">
        <v>26723</v>
      </c>
      <c r="E42" s="71">
        <f t="shared" si="0"/>
        <v>56.791061669307631</v>
      </c>
      <c r="F42" s="71">
        <f t="shared" si="1"/>
        <v>43.208938330692362</v>
      </c>
    </row>
    <row r="43" spans="1:6" hidden="1">
      <c r="A43" s="87" t="s">
        <v>210</v>
      </c>
      <c r="B43" s="88">
        <v>52547</v>
      </c>
      <c r="C43" s="89">
        <v>25461</v>
      </c>
      <c r="D43" s="89">
        <v>27086</v>
      </c>
      <c r="E43" s="71">
        <f t="shared" si="0"/>
        <v>48.453765200677488</v>
      </c>
      <c r="F43" s="71">
        <f t="shared" si="1"/>
        <v>51.546234799322512</v>
      </c>
    </row>
    <row r="44" spans="1:6" hidden="1">
      <c r="A44" s="87" t="s">
        <v>211</v>
      </c>
      <c r="B44" s="88">
        <v>44301</v>
      </c>
      <c r="C44" s="89">
        <v>25001</v>
      </c>
      <c r="D44" s="89">
        <v>19300</v>
      </c>
      <c r="E44" s="71">
        <f t="shared" si="0"/>
        <v>56.43439200018058</v>
      </c>
      <c r="F44" s="71">
        <f t="shared" si="1"/>
        <v>43.56560799981942</v>
      </c>
    </row>
    <row r="45" spans="1:6" hidden="1">
      <c r="A45" s="87" t="s">
        <v>212</v>
      </c>
      <c r="B45" s="88">
        <v>42958</v>
      </c>
      <c r="C45" s="89">
        <v>30525</v>
      </c>
      <c r="D45" s="89">
        <v>12433</v>
      </c>
      <c r="E45" s="71">
        <f t="shared" si="0"/>
        <v>71.057777363936864</v>
      </c>
      <c r="F45" s="71">
        <f t="shared" si="1"/>
        <v>28.942222636063132</v>
      </c>
    </row>
    <row r="46" spans="1:6" hidden="1">
      <c r="A46" s="87" t="s">
        <v>213</v>
      </c>
      <c r="B46" s="88">
        <v>41466</v>
      </c>
      <c r="C46" s="89">
        <v>8862</v>
      </c>
      <c r="D46" s="89">
        <v>32604</v>
      </c>
      <c r="E46" s="71">
        <f t="shared" si="0"/>
        <v>21.371726233540734</v>
      </c>
      <c r="F46" s="71">
        <f t="shared" si="1"/>
        <v>78.628273766459273</v>
      </c>
    </row>
    <row r="47" spans="1:6" hidden="1">
      <c r="A47" s="87" t="s">
        <v>214</v>
      </c>
      <c r="B47" s="88">
        <v>38140</v>
      </c>
      <c r="C47" s="89">
        <v>10878</v>
      </c>
      <c r="D47" s="89">
        <v>27262</v>
      </c>
      <c r="E47" s="71">
        <f t="shared" si="0"/>
        <v>28.521237545883587</v>
      </c>
      <c r="F47" s="71">
        <f t="shared" si="1"/>
        <v>71.478762454116421</v>
      </c>
    </row>
    <row r="48" spans="1:6" hidden="1">
      <c r="A48" s="87" t="s">
        <v>215</v>
      </c>
      <c r="B48" s="88">
        <v>37374</v>
      </c>
      <c r="C48" s="89">
        <v>20568</v>
      </c>
      <c r="D48" s="89">
        <v>16806</v>
      </c>
      <c r="E48" s="71">
        <f t="shared" si="0"/>
        <v>55.032910579547277</v>
      </c>
      <c r="F48" s="71">
        <f t="shared" si="1"/>
        <v>44.967089420452723</v>
      </c>
    </row>
    <row r="49" spans="1:6" hidden="1">
      <c r="A49" s="87" t="s">
        <v>216</v>
      </c>
      <c r="B49" s="88">
        <v>36875</v>
      </c>
      <c r="C49" s="89">
        <v>23987</v>
      </c>
      <c r="D49" s="89">
        <v>12888</v>
      </c>
      <c r="E49" s="71">
        <f t="shared" si="0"/>
        <v>65.049491525423733</v>
      </c>
      <c r="F49" s="71">
        <f t="shared" si="1"/>
        <v>34.950508474576267</v>
      </c>
    </row>
    <row r="50" spans="1:6" hidden="1">
      <c r="A50" s="87" t="s">
        <v>217</v>
      </c>
      <c r="B50" s="88">
        <v>36498</v>
      </c>
      <c r="C50" s="89">
        <v>22958</v>
      </c>
      <c r="D50" s="89">
        <v>13540</v>
      </c>
      <c r="E50" s="71">
        <f t="shared" si="0"/>
        <v>62.902076826127463</v>
      </c>
      <c r="F50" s="71">
        <f t="shared" si="1"/>
        <v>37.097923173872545</v>
      </c>
    </row>
    <row r="51" spans="1:6" hidden="1">
      <c r="A51" s="87" t="s">
        <v>218</v>
      </c>
      <c r="B51" s="88">
        <v>35766</v>
      </c>
      <c r="C51" s="89">
        <v>22225</v>
      </c>
      <c r="D51" s="89">
        <v>13541</v>
      </c>
      <c r="E51" s="71">
        <f t="shared" si="0"/>
        <v>62.140021249231111</v>
      </c>
      <c r="F51" s="71">
        <f t="shared" si="1"/>
        <v>37.859978750768889</v>
      </c>
    </row>
    <row r="52" spans="1:6" hidden="1">
      <c r="A52" s="87" t="s">
        <v>219</v>
      </c>
      <c r="B52" s="88">
        <v>35571</v>
      </c>
      <c r="C52" s="89">
        <v>4968</v>
      </c>
      <c r="D52" s="89">
        <v>30603</v>
      </c>
      <c r="E52" s="71">
        <f t="shared" si="0"/>
        <v>13.966433330522054</v>
      </c>
      <c r="F52" s="71">
        <f t="shared" si="1"/>
        <v>86.033566669477949</v>
      </c>
    </row>
    <row r="53" spans="1:6" hidden="1">
      <c r="A53" s="87" t="s">
        <v>220</v>
      </c>
      <c r="B53" s="88">
        <v>35507</v>
      </c>
      <c r="C53" s="89">
        <v>15600</v>
      </c>
      <c r="D53" s="89">
        <v>19907</v>
      </c>
      <c r="E53" s="71">
        <f t="shared" si="0"/>
        <v>43.934998732644267</v>
      </c>
      <c r="F53" s="71">
        <f t="shared" si="1"/>
        <v>56.065001267355733</v>
      </c>
    </row>
    <row r="54" spans="1:6" hidden="1">
      <c r="A54" s="87" t="s">
        <v>221</v>
      </c>
      <c r="B54" s="88">
        <v>33416</v>
      </c>
      <c r="C54" s="89">
        <v>17109</v>
      </c>
      <c r="D54" s="89">
        <v>16307</v>
      </c>
      <c r="E54" s="71">
        <f t="shared" si="0"/>
        <v>51.200023940627247</v>
      </c>
      <c r="F54" s="71">
        <f t="shared" si="1"/>
        <v>48.79997605937276</v>
      </c>
    </row>
    <row r="55" spans="1:6" hidden="1">
      <c r="A55" s="87" t="s">
        <v>222</v>
      </c>
      <c r="B55" s="88">
        <v>33217</v>
      </c>
      <c r="C55" s="89">
        <v>19874</v>
      </c>
      <c r="D55" s="89">
        <v>13343</v>
      </c>
      <c r="E55" s="71">
        <f t="shared" si="0"/>
        <v>59.830809525243097</v>
      </c>
      <c r="F55" s="71">
        <f t="shared" si="1"/>
        <v>40.169190474756903</v>
      </c>
    </row>
    <row r="56" spans="1:6" hidden="1">
      <c r="A56" s="87" t="s">
        <v>223</v>
      </c>
      <c r="B56" s="88">
        <v>30649</v>
      </c>
      <c r="C56" s="89">
        <v>4758</v>
      </c>
      <c r="D56" s="89">
        <v>25891</v>
      </c>
      <c r="E56" s="71">
        <f t="shared" si="0"/>
        <v>15.524160657770237</v>
      </c>
      <c r="F56" s="71">
        <f t="shared" si="1"/>
        <v>84.475839342229762</v>
      </c>
    </row>
    <row r="57" spans="1:6" hidden="1">
      <c r="A57" s="87" t="s">
        <v>224</v>
      </c>
      <c r="B57" s="88">
        <v>29997</v>
      </c>
      <c r="C57" s="89">
        <v>9378</v>
      </c>
      <c r="D57" s="89">
        <v>20619</v>
      </c>
      <c r="E57" s="71">
        <f t="shared" si="0"/>
        <v>31.263126312631261</v>
      </c>
      <c r="F57" s="71">
        <f t="shared" si="1"/>
        <v>68.736873687368742</v>
      </c>
    </row>
    <row r="58" spans="1:6" ht="30" hidden="1">
      <c r="A58" s="87" t="s">
        <v>225</v>
      </c>
      <c r="B58" s="88">
        <v>28207</v>
      </c>
      <c r="C58" s="89">
        <v>9317</v>
      </c>
      <c r="D58" s="89">
        <v>18890</v>
      </c>
      <c r="E58" s="71">
        <f t="shared" si="0"/>
        <v>33.030807955472049</v>
      </c>
      <c r="F58" s="71">
        <f t="shared" si="1"/>
        <v>66.969192044527958</v>
      </c>
    </row>
    <row r="59" spans="1:6" hidden="1">
      <c r="A59" s="87" t="s">
        <v>226</v>
      </c>
      <c r="B59" s="88">
        <v>27761</v>
      </c>
      <c r="C59" s="89">
        <v>17968</v>
      </c>
      <c r="D59" s="89">
        <v>9793</v>
      </c>
      <c r="E59" s="71">
        <f t="shared" si="0"/>
        <v>64.723893231511838</v>
      </c>
      <c r="F59" s="71">
        <f t="shared" si="1"/>
        <v>35.27610676848817</v>
      </c>
    </row>
    <row r="60" spans="1:6" hidden="1">
      <c r="A60" s="87" t="s">
        <v>227</v>
      </c>
      <c r="B60" s="88">
        <v>27728</v>
      </c>
      <c r="C60" s="89">
        <v>17190</v>
      </c>
      <c r="D60" s="89">
        <v>10538</v>
      </c>
      <c r="E60" s="71">
        <f t="shared" si="0"/>
        <v>61.995095210617421</v>
      </c>
      <c r="F60" s="71">
        <f t="shared" si="1"/>
        <v>38.004904789382572</v>
      </c>
    </row>
    <row r="61" spans="1:6" hidden="1">
      <c r="A61" s="87" t="s">
        <v>228</v>
      </c>
      <c r="B61" s="88">
        <v>27218</v>
      </c>
      <c r="C61" s="89">
        <v>22137</v>
      </c>
      <c r="D61" s="89">
        <v>5081</v>
      </c>
      <c r="E61" s="71">
        <f t="shared" si="0"/>
        <v>81.332206627966784</v>
      </c>
      <c r="F61" s="71">
        <f t="shared" si="1"/>
        <v>18.667793372033216</v>
      </c>
    </row>
    <row r="62" spans="1:6" hidden="1">
      <c r="A62" s="87" t="s">
        <v>229</v>
      </c>
      <c r="B62" s="88">
        <v>26109</v>
      </c>
      <c r="C62" s="89">
        <v>21454</v>
      </c>
      <c r="D62" s="89">
        <v>4655</v>
      </c>
      <c r="E62" s="71">
        <f t="shared" si="0"/>
        <v>82.170898923742769</v>
      </c>
      <c r="F62" s="71">
        <f t="shared" si="1"/>
        <v>17.829101076257228</v>
      </c>
    </row>
    <row r="63" spans="1:6" hidden="1">
      <c r="A63" s="87" t="s">
        <v>230</v>
      </c>
      <c r="B63" s="88">
        <v>25968</v>
      </c>
      <c r="C63" s="89">
        <v>18582</v>
      </c>
      <c r="D63" s="89">
        <v>7386</v>
      </c>
      <c r="E63" s="71">
        <f t="shared" si="0"/>
        <v>71.557301293900196</v>
      </c>
      <c r="F63" s="71">
        <f t="shared" si="1"/>
        <v>28.442698706099819</v>
      </c>
    </row>
    <row r="64" spans="1:6" hidden="1">
      <c r="A64" s="87" t="s">
        <v>231</v>
      </c>
      <c r="B64" s="88">
        <v>25552</v>
      </c>
      <c r="C64" s="89">
        <v>12460</v>
      </c>
      <c r="D64" s="89">
        <v>13092</v>
      </c>
      <c r="E64" s="71">
        <f t="shared" si="0"/>
        <v>48.763306199123356</v>
      </c>
      <c r="F64" s="71">
        <f t="shared" si="1"/>
        <v>51.236693800876644</v>
      </c>
    </row>
    <row r="65" spans="1:6" hidden="1">
      <c r="A65" s="87" t="s">
        <v>232</v>
      </c>
      <c r="B65" s="88">
        <v>24931</v>
      </c>
      <c r="C65" s="89">
        <v>12705</v>
      </c>
      <c r="D65" s="89">
        <v>12226</v>
      </c>
      <c r="E65" s="71">
        <f t="shared" si="0"/>
        <v>50.960651397858094</v>
      </c>
      <c r="F65" s="71">
        <f t="shared" si="1"/>
        <v>49.039348602141914</v>
      </c>
    </row>
    <row r="66" spans="1:6" hidden="1">
      <c r="A66" s="87" t="s">
        <v>233</v>
      </c>
      <c r="B66" s="88">
        <v>23223</v>
      </c>
      <c r="C66" s="89">
        <v>3261</v>
      </c>
      <c r="D66" s="89">
        <v>19962</v>
      </c>
      <c r="E66" s="71">
        <f t="shared" si="0"/>
        <v>14.042113422038497</v>
      </c>
      <c r="F66" s="71">
        <f t="shared" si="1"/>
        <v>85.957886577961503</v>
      </c>
    </row>
    <row r="67" spans="1:6" hidden="1">
      <c r="A67" s="87" t="s">
        <v>234</v>
      </c>
      <c r="B67" s="88">
        <v>22834</v>
      </c>
      <c r="C67" s="89">
        <v>2650</v>
      </c>
      <c r="D67" s="89">
        <v>20184</v>
      </c>
      <c r="E67" s="71">
        <f t="shared" si="0"/>
        <v>11.605500569326443</v>
      </c>
      <c r="F67" s="71">
        <f t="shared" si="1"/>
        <v>88.394499430673562</v>
      </c>
    </row>
    <row r="68" spans="1:6" hidden="1">
      <c r="A68" s="87" t="s">
        <v>235</v>
      </c>
      <c r="B68" s="88">
        <v>22222</v>
      </c>
      <c r="C68" s="89">
        <v>8143</v>
      </c>
      <c r="D68" s="89">
        <v>14079</v>
      </c>
      <c r="E68" s="71">
        <f t="shared" si="0"/>
        <v>36.643866438664382</v>
      </c>
      <c r="F68" s="71">
        <f t="shared" si="1"/>
        <v>63.356133561335618</v>
      </c>
    </row>
    <row r="69" spans="1:6" hidden="1">
      <c r="A69" s="87" t="s">
        <v>236</v>
      </c>
      <c r="B69" s="88">
        <v>21384</v>
      </c>
      <c r="C69" s="89">
        <v>14107</v>
      </c>
      <c r="D69" s="89">
        <v>7277</v>
      </c>
      <c r="E69" s="71">
        <f t="shared" si="0"/>
        <v>65.969884025439583</v>
      </c>
      <c r="F69" s="71">
        <f t="shared" si="1"/>
        <v>34.030115974560424</v>
      </c>
    </row>
    <row r="70" spans="1:6" hidden="1">
      <c r="A70" s="87" t="s">
        <v>237</v>
      </c>
      <c r="B70" s="88">
        <v>21269</v>
      </c>
      <c r="C70" s="89">
        <v>2833</v>
      </c>
      <c r="D70" s="89">
        <v>18436</v>
      </c>
      <c r="E70" s="71">
        <f t="shared" ref="E70:E133" si="2">(C70/B70)*100</f>
        <v>13.319855188302224</v>
      </c>
      <c r="F70" s="71">
        <f t="shared" ref="F70:F133" si="3">(D70/B70)*100</f>
        <v>86.680144811697772</v>
      </c>
    </row>
    <row r="71" spans="1:6" hidden="1">
      <c r="A71" s="87" t="s">
        <v>238</v>
      </c>
      <c r="B71" s="88">
        <v>20611</v>
      </c>
      <c r="C71" s="89">
        <v>12146</v>
      </c>
      <c r="D71" s="89">
        <v>8465</v>
      </c>
      <c r="E71" s="71">
        <f t="shared" si="2"/>
        <v>58.929697734219587</v>
      </c>
      <c r="F71" s="71">
        <f t="shared" si="3"/>
        <v>41.070302265780406</v>
      </c>
    </row>
    <row r="72" spans="1:6" hidden="1">
      <c r="A72" s="87" t="s">
        <v>239</v>
      </c>
      <c r="B72" s="88">
        <v>20261</v>
      </c>
      <c r="C72" s="89">
        <v>18092</v>
      </c>
      <c r="D72" s="89">
        <v>2169</v>
      </c>
      <c r="E72" s="71">
        <f t="shared" si="2"/>
        <v>89.294704111346917</v>
      </c>
      <c r="F72" s="71">
        <f t="shared" si="3"/>
        <v>10.705295888653076</v>
      </c>
    </row>
    <row r="73" spans="1:6" hidden="1">
      <c r="A73" s="87" t="s">
        <v>240</v>
      </c>
      <c r="B73" s="88">
        <v>19645</v>
      </c>
      <c r="C73" s="89">
        <v>10134</v>
      </c>
      <c r="D73" s="89">
        <v>9511</v>
      </c>
      <c r="E73" s="71">
        <f t="shared" si="2"/>
        <v>51.585645202341567</v>
      </c>
      <c r="F73" s="71">
        <f t="shared" si="3"/>
        <v>48.41435479765844</v>
      </c>
    </row>
    <row r="74" spans="1:6" hidden="1">
      <c r="A74" s="87" t="s">
        <v>241</v>
      </c>
      <c r="B74" s="88">
        <v>19546</v>
      </c>
      <c r="C74" s="89">
        <v>11067</v>
      </c>
      <c r="D74" s="89">
        <v>8479</v>
      </c>
      <c r="E74" s="71">
        <f t="shared" si="2"/>
        <v>56.620280364268908</v>
      </c>
      <c r="F74" s="71">
        <f t="shared" si="3"/>
        <v>43.379719635731092</v>
      </c>
    </row>
    <row r="75" spans="1:6" hidden="1">
      <c r="A75" s="87" t="s">
        <v>242</v>
      </c>
      <c r="B75" s="88">
        <v>19306</v>
      </c>
      <c r="C75" s="89">
        <v>11273</v>
      </c>
      <c r="D75" s="89">
        <v>8033</v>
      </c>
      <c r="E75" s="71">
        <f t="shared" si="2"/>
        <v>58.391173728374604</v>
      </c>
      <c r="F75" s="71">
        <f t="shared" si="3"/>
        <v>41.608826271625396</v>
      </c>
    </row>
    <row r="76" spans="1:6" hidden="1">
      <c r="A76" s="87" t="s">
        <v>243</v>
      </c>
      <c r="B76" s="88">
        <v>19005</v>
      </c>
      <c r="C76" s="89">
        <v>10495</v>
      </c>
      <c r="D76" s="89">
        <v>8510</v>
      </c>
      <c r="E76" s="71">
        <f t="shared" si="2"/>
        <v>55.222309918442512</v>
      </c>
      <c r="F76" s="71">
        <f t="shared" si="3"/>
        <v>44.777690081557488</v>
      </c>
    </row>
    <row r="77" spans="1:6" hidden="1">
      <c r="A77" s="87" t="s">
        <v>244</v>
      </c>
      <c r="B77" s="88">
        <v>18757</v>
      </c>
      <c r="C77" s="89">
        <v>4030</v>
      </c>
      <c r="D77" s="89">
        <v>14727</v>
      </c>
      <c r="E77" s="71">
        <f t="shared" si="2"/>
        <v>21.485312150130618</v>
      </c>
      <c r="F77" s="71">
        <f t="shared" si="3"/>
        <v>78.514687849869375</v>
      </c>
    </row>
    <row r="78" spans="1:6" hidden="1">
      <c r="A78" s="87" t="s">
        <v>245</v>
      </c>
      <c r="B78" s="88">
        <v>18391</v>
      </c>
      <c r="C78" s="89">
        <v>9104</v>
      </c>
      <c r="D78" s="89">
        <v>9287</v>
      </c>
      <c r="E78" s="71">
        <f t="shared" si="2"/>
        <v>49.502474036213364</v>
      </c>
      <c r="F78" s="71">
        <f t="shared" si="3"/>
        <v>50.497525963786636</v>
      </c>
    </row>
    <row r="79" spans="1:6" hidden="1">
      <c r="A79" s="87" t="s">
        <v>246</v>
      </c>
      <c r="B79" s="88">
        <v>17888</v>
      </c>
      <c r="C79" s="89">
        <v>1481</v>
      </c>
      <c r="D79" s="89">
        <v>16407</v>
      </c>
      <c r="E79" s="71">
        <f t="shared" si="2"/>
        <v>8.2792933810375668</v>
      </c>
      <c r="F79" s="71">
        <f t="shared" si="3"/>
        <v>91.720706618962438</v>
      </c>
    </row>
    <row r="80" spans="1:6" hidden="1">
      <c r="A80" s="87" t="s">
        <v>247</v>
      </c>
      <c r="B80" s="88">
        <v>17617</v>
      </c>
      <c r="C80" s="89">
        <v>5938</v>
      </c>
      <c r="D80" s="89">
        <v>11679</v>
      </c>
      <c r="E80" s="71">
        <f t="shared" si="2"/>
        <v>33.706079355168306</v>
      </c>
      <c r="F80" s="71">
        <f t="shared" si="3"/>
        <v>66.293920644831701</v>
      </c>
    </row>
    <row r="81" spans="1:6" hidden="1">
      <c r="A81" s="87" t="s">
        <v>248</v>
      </c>
      <c r="B81" s="88">
        <v>17515</v>
      </c>
      <c r="C81" s="89">
        <v>9799</v>
      </c>
      <c r="D81" s="89">
        <v>7716</v>
      </c>
      <c r="E81" s="71">
        <f t="shared" si="2"/>
        <v>55.946331715672279</v>
      </c>
      <c r="F81" s="71">
        <f t="shared" si="3"/>
        <v>44.053668284327721</v>
      </c>
    </row>
    <row r="82" spans="1:6" hidden="1">
      <c r="A82" s="87" t="s">
        <v>249</v>
      </c>
      <c r="B82" s="88">
        <v>17068</v>
      </c>
      <c r="C82" s="89">
        <v>13365</v>
      </c>
      <c r="D82" s="89">
        <v>3703</v>
      </c>
      <c r="E82" s="71">
        <f t="shared" si="2"/>
        <v>78.304429341457691</v>
      </c>
      <c r="F82" s="71">
        <f t="shared" si="3"/>
        <v>21.695570658542302</v>
      </c>
    </row>
    <row r="83" spans="1:6" hidden="1">
      <c r="A83" s="87" t="s">
        <v>250</v>
      </c>
      <c r="B83" s="88">
        <v>16455</v>
      </c>
      <c r="C83" s="89">
        <v>8072</v>
      </c>
      <c r="D83" s="89">
        <v>8383</v>
      </c>
      <c r="E83" s="71">
        <f t="shared" si="2"/>
        <v>49.054998480704953</v>
      </c>
      <c r="F83" s="71">
        <f t="shared" si="3"/>
        <v>50.945001519295054</v>
      </c>
    </row>
    <row r="84" spans="1:6" hidden="1">
      <c r="A84" s="87" t="s">
        <v>251</v>
      </c>
      <c r="B84" s="88">
        <v>14056</v>
      </c>
      <c r="C84" s="89">
        <v>7145</v>
      </c>
      <c r="D84" s="89">
        <v>6911</v>
      </c>
      <c r="E84" s="71">
        <f t="shared" si="2"/>
        <v>50.832384746727378</v>
      </c>
      <c r="F84" s="71">
        <f t="shared" si="3"/>
        <v>49.167615253272622</v>
      </c>
    </row>
    <row r="85" spans="1:6" hidden="1">
      <c r="A85" s="87" t="s">
        <v>252</v>
      </c>
      <c r="B85" s="88">
        <v>13936</v>
      </c>
      <c r="C85" s="89">
        <v>3396</v>
      </c>
      <c r="D85" s="89">
        <v>10540</v>
      </c>
      <c r="E85" s="71">
        <f t="shared" si="2"/>
        <v>24.368541905855341</v>
      </c>
      <c r="F85" s="71">
        <f t="shared" si="3"/>
        <v>75.631458094144662</v>
      </c>
    </row>
    <row r="86" spans="1:6" hidden="1">
      <c r="A86" s="87" t="s">
        <v>253</v>
      </c>
      <c r="B86" s="88">
        <v>13935</v>
      </c>
      <c r="C86" s="89">
        <v>7402</v>
      </c>
      <c r="D86" s="89">
        <v>6533</v>
      </c>
      <c r="E86" s="71">
        <f t="shared" si="2"/>
        <v>53.118048080373157</v>
      </c>
      <c r="F86" s="71">
        <f t="shared" si="3"/>
        <v>46.881951919626843</v>
      </c>
    </row>
    <row r="87" spans="1:6" hidden="1">
      <c r="A87" s="87" t="s">
        <v>254</v>
      </c>
      <c r="B87" s="88">
        <v>13763</v>
      </c>
      <c r="C87" s="89">
        <v>5556</v>
      </c>
      <c r="D87" s="89">
        <v>8207</v>
      </c>
      <c r="E87" s="71">
        <f t="shared" si="2"/>
        <v>40.369105572912886</v>
      </c>
      <c r="F87" s="71">
        <f t="shared" si="3"/>
        <v>59.630894427087121</v>
      </c>
    </row>
    <row r="88" spans="1:6" hidden="1">
      <c r="A88" s="87" t="s">
        <v>255</v>
      </c>
      <c r="B88" s="88">
        <v>13659</v>
      </c>
      <c r="C88" s="89">
        <v>1601</v>
      </c>
      <c r="D88" s="89">
        <v>12058</v>
      </c>
      <c r="E88" s="71">
        <f t="shared" si="2"/>
        <v>11.721209458964784</v>
      </c>
      <c r="F88" s="71">
        <f t="shared" si="3"/>
        <v>88.278790541035207</v>
      </c>
    </row>
    <row r="89" spans="1:6" hidden="1">
      <c r="A89" s="87" t="s">
        <v>256</v>
      </c>
      <c r="B89" s="88">
        <v>12836</v>
      </c>
      <c r="C89" s="89">
        <v>11403</v>
      </c>
      <c r="D89" s="89">
        <v>1433</v>
      </c>
      <c r="E89" s="71">
        <f t="shared" si="2"/>
        <v>88.836086008102214</v>
      </c>
      <c r="F89" s="71">
        <f t="shared" si="3"/>
        <v>11.163913991897788</v>
      </c>
    </row>
    <row r="90" spans="1:6" hidden="1">
      <c r="A90" s="87" t="s">
        <v>257</v>
      </c>
      <c r="B90" s="88">
        <v>12655</v>
      </c>
      <c r="C90" s="89">
        <v>8253</v>
      </c>
      <c r="D90" s="89">
        <v>4402</v>
      </c>
      <c r="E90" s="71">
        <f t="shared" si="2"/>
        <v>65.215329909126822</v>
      </c>
      <c r="F90" s="71">
        <f t="shared" si="3"/>
        <v>34.784670090873171</v>
      </c>
    </row>
    <row r="91" spans="1:6" hidden="1">
      <c r="A91" s="87" t="s">
        <v>258</v>
      </c>
      <c r="B91" s="88">
        <v>12629</v>
      </c>
      <c r="C91" s="89">
        <v>11190</v>
      </c>
      <c r="D91" s="89">
        <v>1439</v>
      </c>
      <c r="E91" s="71">
        <f t="shared" si="2"/>
        <v>88.60559030802122</v>
      </c>
      <c r="F91" s="71">
        <f t="shared" si="3"/>
        <v>11.39440969197878</v>
      </c>
    </row>
    <row r="92" spans="1:6" hidden="1">
      <c r="A92" s="87" t="s">
        <v>259</v>
      </c>
      <c r="B92" s="88">
        <v>12345</v>
      </c>
      <c r="C92" s="89">
        <v>4907</v>
      </c>
      <c r="D92" s="89">
        <v>7438</v>
      </c>
      <c r="E92" s="71">
        <f t="shared" si="2"/>
        <v>39.748886188740379</v>
      </c>
      <c r="F92" s="71">
        <f t="shared" si="3"/>
        <v>60.251113811259614</v>
      </c>
    </row>
    <row r="93" spans="1:6" hidden="1">
      <c r="A93" s="87" t="s">
        <v>260</v>
      </c>
      <c r="B93" s="88">
        <v>11633</v>
      </c>
      <c r="C93" s="89">
        <v>3652</v>
      </c>
      <c r="D93" s="89">
        <v>7981</v>
      </c>
      <c r="E93" s="71">
        <f t="shared" si="2"/>
        <v>31.393449669044958</v>
      </c>
      <c r="F93" s="71">
        <f t="shared" si="3"/>
        <v>68.606550330955045</v>
      </c>
    </row>
    <row r="94" spans="1:6" hidden="1">
      <c r="A94" s="87" t="s">
        <v>261</v>
      </c>
      <c r="B94" s="88">
        <v>11414</v>
      </c>
      <c r="C94" s="89">
        <v>8794</v>
      </c>
      <c r="D94" s="89">
        <v>2620</v>
      </c>
      <c r="E94" s="71">
        <f t="shared" si="2"/>
        <v>77.045733309970217</v>
      </c>
      <c r="F94" s="71">
        <f t="shared" si="3"/>
        <v>22.954266690029787</v>
      </c>
    </row>
    <row r="95" spans="1:6" hidden="1">
      <c r="A95" s="87" t="s">
        <v>262</v>
      </c>
      <c r="B95" s="88">
        <v>10971</v>
      </c>
      <c r="C95" s="89">
        <v>5858</v>
      </c>
      <c r="D95" s="89">
        <v>5113</v>
      </c>
      <c r="E95" s="71">
        <f t="shared" si="2"/>
        <v>53.39531492115578</v>
      </c>
      <c r="F95" s="71">
        <f t="shared" si="3"/>
        <v>46.604685078844227</v>
      </c>
    </row>
    <row r="96" spans="1:6" hidden="1">
      <c r="A96" s="87" t="s">
        <v>263</v>
      </c>
      <c r="B96" s="88">
        <v>10932</v>
      </c>
      <c r="C96" s="89">
        <v>2457</v>
      </c>
      <c r="D96" s="89">
        <v>8475</v>
      </c>
      <c r="E96" s="71">
        <f t="shared" si="2"/>
        <v>22.475301866081228</v>
      </c>
      <c r="F96" s="71">
        <f t="shared" si="3"/>
        <v>77.524698133918761</v>
      </c>
    </row>
    <row r="97" spans="1:6" ht="30" hidden="1">
      <c r="A97" s="87" t="s">
        <v>264</v>
      </c>
      <c r="B97" s="88">
        <v>10599</v>
      </c>
      <c r="C97" s="89">
        <v>8509</v>
      </c>
      <c r="D97" s="89">
        <v>2090</v>
      </c>
      <c r="E97" s="71">
        <f t="shared" si="2"/>
        <v>80.281158599867908</v>
      </c>
      <c r="F97" s="71">
        <f t="shared" si="3"/>
        <v>19.718841400132085</v>
      </c>
    </row>
    <row r="98" spans="1:6" hidden="1">
      <c r="A98" s="87" t="s">
        <v>265</v>
      </c>
      <c r="B98" s="88">
        <v>10000</v>
      </c>
      <c r="C98" s="89">
        <v>5828</v>
      </c>
      <c r="D98" s="89">
        <v>4172</v>
      </c>
      <c r="E98" s="71">
        <f t="shared" si="2"/>
        <v>58.28</v>
      </c>
      <c r="F98" s="71">
        <f t="shared" si="3"/>
        <v>41.72</v>
      </c>
    </row>
    <row r="99" spans="1:6" hidden="1">
      <c r="A99" s="87" t="s">
        <v>266</v>
      </c>
      <c r="B99" s="88">
        <v>9814</v>
      </c>
      <c r="C99" s="89">
        <v>7144</v>
      </c>
      <c r="D99" s="89">
        <v>2670</v>
      </c>
      <c r="E99" s="71">
        <f t="shared" si="2"/>
        <v>72.793967801100464</v>
      </c>
      <c r="F99" s="71">
        <f t="shared" si="3"/>
        <v>27.206032198899532</v>
      </c>
    </row>
    <row r="100" spans="1:6" hidden="1">
      <c r="A100" s="87" t="s">
        <v>267</v>
      </c>
      <c r="B100" s="88">
        <v>9745</v>
      </c>
      <c r="C100" s="89">
        <v>5812</v>
      </c>
      <c r="D100" s="89">
        <v>3933</v>
      </c>
      <c r="E100" s="71">
        <f t="shared" si="2"/>
        <v>59.640841457157514</v>
      </c>
      <c r="F100" s="71">
        <f t="shared" si="3"/>
        <v>40.359158542842479</v>
      </c>
    </row>
    <row r="101" spans="1:6" hidden="1">
      <c r="A101" s="87" t="s">
        <v>147</v>
      </c>
      <c r="B101" s="88">
        <v>9699</v>
      </c>
      <c r="C101" s="89">
        <v>2449</v>
      </c>
      <c r="D101" s="89">
        <v>7250</v>
      </c>
      <c r="E101" s="71">
        <f t="shared" si="2"/>
        <v>25.250025775853182</v>
      </c>
      <c r="F101" s="71">
        <f t="shared" si="3"/>
        <v>74.749974224146825</v>
      </c>
    </row>
    <row r="102" spans="1:6" hidden="1">
      <c r="A102" s="87" t="s">
        <v>268</v>
      </c>
      <c r="B102" s="88">
        <v>9376</v>
      </c>
      <c r="C102" s="89">
        <v>3908</v>
      </c>
      <c r="D102" s="89">
        <v>5468</v>
      </c>
      <c r="E102" s="71">
        <f t="shared" si="2"/>
        <v>41.68088737201365</v>
      </c>
      <c r="F102" s="71">
        <f t="shared" si="3"/>
        <v>58.31911262798635</v>
      </c>
    </row>
    <row r="103" spans="1:6" hidden="1">
      <c r="A103" s="87" t="s">
        <v>269</v>
      </c>
      <c r="B103" s="88">
        <v>9363</v>
      </c>
      <c r="C103" s="89">
        <v>8625</v>
      </c>
      <c r="D103" s="89">
        <v>738</v>
      </c>
      <c r="E103" s="71">
        <f t="shared" si="2"/>
        <v>92.117910925985257</v>
      </c>
      <c r="F103" s="71">
        <f t="shared" si="3"/>
        <v>7.8820890740147389</v>
      </c>
    </row>
    <row r="104" spans="1:6" hidden="1">
      <c r="A104" s="87" t="s">
        <v>270</v>
      </c>
      <c r="B104" s="88">
        <v>8988</v>
      </c>
      <c r="C104" s="89">
        <v>4661</v>
      </c>
      <c r="D104" s="89">
        <v>4327</v>
      </c>
      <c r="E104" s="71">
        <f t="shared" si="2"/>
        <v>51.85803293279929</v>
      </c>
      <c r="F104" s="71">
        <f t="shared" si="3"/>
        <v>48.141967067200717</v>
      </c>
    </row>
    <row r="105" spans="1:6" hidden="1">
      <c r="A105" s="87" t="s">
        <v>271</v>
      </c>
      <c r="B105" s="88">
        <v>8852</v>
      </c>
      <c r="C105" s="89">
        <v>5023</v>
      </c>
      <c r="D105" s="89">
        <v>3829</v>
      </c>
      <c r="E105" s="71">
        <f t="shared" si="2"/>
        <v>56.744238590149124</v>
      </c>
      <c r="F105" s="71">
        <f t="shared" si="3"/>
        <v>43.255761409850876</v>
      </c>
    </row>
    <row r="106" spans="1:6" hidden="1">
      <c r="A106" s="87" t="s">
        <v>272</v>
      </c>
      <c r="B106" s="88">
        <v>8741</v>
      </c>
      <c r="C106" s="89">
        <v>6304</v>
      </c>
      <c r="D106" s="89">
        <v>2437</v>
      </c>
      <c r="E106" s="71">
        <f t="shared" si="2"/>
        <v>72.119894748884576</v>
      </c>
      <c r="F106" s="71">
        <f t="shared" si="3"/>
        <v>27.880105251115435</v>
      </c>
    </row>
    <row r="107" spans="1:6" hidden="1">
      <c r="A107" s="87" t="s">
        <v>273</v>
      </c>
      <c r="B107" s="88">
        <v>8647</v>
      </c>
      <c r="C107" s="89">
        <v>2214</v>
      </c>
      <c r="D107" s="89">
        <v>6433</v>
      </c>
      <c r="E107" s="71">
        <f t="shared" si="2"/>
        <v>25.604255811264022</v>
      </c>
      <c r="F107" s="71">
        <f t="shared" si="3"/>
        <v>74.395744188735975</v>
      </c>
    </row>
    <row r="108" spans="1:6" hidden="1">
      <c r="A108" s="87" t="s">
        <v>274</v>
      </c>
      <c r="B108" s="88">
        <v>8609</v>
      </c>
      <c r="C108" s="89">
        <v>8063</v>
      </c>
      <c r="D108" s="89">
        <v>546</v>
      </c>
      <c r="E108" s="71">
        <f t="shared" si="2"/>
        <v>93.657799976768501</v>
      </c>
      <c r="F108" s="71">
        <f t="shared" si="3"/>
        <v>6.3422000232315021</v>
      </c>
    </row>
    <row r="109" spans="1:6" hidden="1">
      <c r="A109" s="87" t="s">
        <v>275</v>
      </c>
      <c r="B109" s="88">
        <v>8606</v>
      </c>
      <c r="C109" s="89">
        <v>1171</v>
      </c>
      <c r="D109" s="89">
        <v>7435</v>
      </c>
      <c r="E109" s="71">
        <f t="shared" si="2"/>
        <v>13.606785963281432</v>
      </c>
      <c r="F109" s="71">
        <f t="shared" si="3"/>
        <v>86.393214036718575</v>
      </c>
    </row>
    <row r="110" spans="1:6" hidden="1">
      <c r="A110" s="87" t="s">
        <v>276</v>
      </c>
      <c r="B110" s="88">
        <v>8545</v>
      </c>
      <c r="C110" s="89">
        <v>8270</v>
      </c>
      <c r="D110" s="89">
        <v>275</v>
      </c>
      <c r="E110" s="71">
        <f t="shared" si="2"/>
        <v>96.781743709771789</v>
      </c>
      <c r="F110" s="71">
        <f t="shared" si="3"/>
        <v>3.2182562902282039</v>
      </c>
    </row>
    <row r="111" spans="1:6" hidden="1">
      <c r="A111" s="87" t="s">
        <v>277</v>
      </c>
      <c r="B111" s="88">
        <v>8450</v>
      </c>
      <c r="C111" s="89">
        <v>3967</v>
      </c>
      <c r="D111" s="89">
        <v>4483</v>
      </c>
      <c r="E111" s="71">
        <f t="shared" si="2"/>
        <v>46.946745562130175</v>
      </c>
      <c r="F111" s="71">
        <f t="shared" si="3"/>
        <v>53.053254437869825</v>
      </c>
    </row>
    <row r="112" spans="1:6" hidden="1">
      <c r="A112" s="87" t="s">
        <v>278</v>
      </c>
      <c r="B112" s="88">
        <v>8395</v>
      </c>
      <c r="C112" s="89">
        <v>3910</v>
      </c>
      <c r="D112" s="89">
        <v>4485</v>
      </c>
      <c r="E112" s="71">
        <f t="shared" si="2"/>
        <v>46.575342465753423</v>
      </c>
      <c r="F112" s="71">
        <f t="shared" si="3"/>
        <v>53.424657534246577</v>
      </c>
    </row>
    <row r="113" spans="1:6" ht="30" hidden="1">
      <c r="A113" s="87" t="s">
        <v>279</v>
      </c>
      <c r="B113" s="88">
        <v>8381</v>
      </c>
      <c r="C113" s="89">
        <v>4941</v>
      </c>
      <c r="D113" s="89">
        <v>3440</v>
      </c>
      <c r="E113" s="71">
        <f t="shared" si="2"/>
        <v>58.954778666030307</v>
      </c>
      <c r="F113" s="71">
        <f t="shared" si="3"/>
        <v>41.045221333969693</v>
      </c>
    </row>
    <row r="114" spans="1:6" hidden="1">
      <c r="A114" s="87" t="s">
        <v>280</v>
      </c>
      <c r="B114" s="88">
        <v>8022</v>
      </c>
      <c r="C114" s="89">
        <v>1009</v>
      </c>
      <c r="D114" s="89">
        <v>7013</v>
      </c>
      <c r="E114" s="71">
        <f t="shared" si="2"/>
        <v>12.577910745450014</v>
      </c>
      <c r="F114" s="71">
        <f t="shared" si="3"/>
        <v>87.422089254549988</v>
      </c>
    </row>
    <row r="115" spans="1:6" hidden="1">
      <c r="A115" s="87" t="s">
        <v>281</v>
      </c>
      <c r="B115" s="88">
        <v>7844</v>
      </c>
      <c r="C115" s="89">
        <v>6436</v>
      </c>
      <c r="D115" s="89">
        <v>1408</v>
      </c>
      <c r="E115" s="71">
        <f t="shared" si="2"/>
        <v>82.049974502804687</v>
      </c>
      <c r="F115" s="71">
        <f t="shared" si="3"/>
        <v>17.950025497195305</v>
      </c>
    </row>
    <row r="116" spans="1:6" hidden="1">
      <c r="A116" s="87" t="s">
        <v>282</v>
      </c>
      <c r="B116" s="88">
        <v>7623</v>
      </c>
      <c r="C116" s="89">
        <v>1118</v>
      </c>
      <c r="D116" s="89">
        <v>6505</v>
      </c>
      <c r="E116" s="71">
        <f t="shared" si="2"/>
        <v>14.666141938869211</v>
      </c>
      <c r="F116" s="71">
        <f t="shared" si="3"/>
        <v>85.333858061130783</v>
      </c>
    </row>
    <row r="117" spans="1:6" hidden="1">
      <c r="A117" s="87" t="s">
        <v>283</v>
      </c>
      <c r="B117" s="88">
        <v>7448</v>
      </c>
      <c r="C117" s="89">
        <v>5533</v>
      </c>
      <c r="D117" s="89">
        <v>1915</v>
      </c>
      <c r="E117" s="71">
        <f t="shared" si="2"/>
        <v>74.288399570354457</v>
      </c>
      <c r="F117" s="71">
        <f t="shared" si="3"/>
        <v>25.711600429645543</v>
      </c>
    </row>
    <row r="118" spans="1:6" ht="30" hidden="1">
      <c r="A118" s="87" t="s">
        <v>284</v>
      </c>
      <c r="B118" s="88">
        <v>7395</v>
      </c>
      <c r="C118" s="89">
        <v>6011</v>
      </c>
      <c r="D118" s="89">
        <v>1384</v>
      </c>
      <c r="E118" s="71">
        <f t="shared" si="2"/>
        <v>81.284651791751187</v>
      </c>
      <c r="F118" s="71">
        <f t="shared" si="3"/>
        <v>18.715348208248816</v>
      </c>
    </row>
    <row r="119" spans="1:6" hidden="1">
      <c r="A119" s="87" t="s">
        <v>285</v>
      </c>
      <c r="B119" s="88">
        <v>7393</v>
      </c>
      <c r="C119" s="89">
        <v>1118</v>
      </c>
      <c r="D119" s="89">
        <v>6275</v>
      </c>
      <c r="E119" s="71">
        <f t="shared" si="2"/>
        <v>15.122413093466793</v>
      </c>
      <c r="F119" s="71">
        <f t="shared" si="3"/>
        <v>84.87758690653321</v>
      </c>
    </row>
    <row r="120" spans="1:6" hidden="1">
      <c r="A120" s="87" t="s">
        <v>286</v>
      </c>
      <c r="B120" s="88">
        <v>7230</v>
      </c>
      <c r="C120" s="89">
        <v>3419</v>
      </c>
      <c r="D120" s="89">
        <v>3811</v>
      </c>
      <c r="E120" s="71">
        <f t="shared" si="2"/>
        <v>47.289073305670811</v>
      </c>
      <c r="F120" s="71">
        <f t="shared" si="3"/>
        <v>52.710926694329189</v>
      </c>
    </row>
    <row r="121" spans="1:6" hidden="1">
      <c r="A121" s="87" t="s">
        <v>287</v>
      </c>
      <c r="B121" s="88">
        <v>6891</v>
      </c>
      <c r="C121" s="89">
        <v>2629</v>
      </c>
      <c r="D121" s="89">
        <v>4262</v>
      </c>
      <c r="E121" s="71">
        <f t="shared" si="2"/>
        <v>38.151211725438976</v>
      </c>
      <c r="F121" s="71">
        <f t="shared" si="3"/>
        <v>61.848788274561016</v>
      </c>
    </row>
    <row r="122" spans="1:6" hidden="1">
      <c r="A122" s="87" t="s">
        <v>288</v>
      </c>
      <c r="B122" s="88">
        <v>6889</v>
      </c>
      <c r="C122" s="89">
        <v>1701</v>
      </c>
      <c r="D122" s="89">
        <v>5188</v>
      </c>
      <c r="E122" s="71">
        <f t="shared" si="2"/>
        <v>24.691537233270431</v>
      </c>
      <c r="F122" s="71">
        <f t="shared" si="3"/>
        <v>75.308462766729562</v>
      </c>
    </row>
    <row r="123" spans="1:6" hidden="1">
      <c r="A123" s="87" t="s">
        <v>289</v>
      </c>
      <c r="B123" s="88">
        <v>6568</v>
      </c>
      <c r="C123" s="89">
        <v>495</v>
      </c>
      <c r="D123" s="89">
        <v>6073</v>
      </c>
      <c r="E123" s="71">
        <f t="shared" si="2"/>
        <v>7.5365408038976858</v>
      </c>
      <c r="F123" s="71">
        <f t="shared" si="3"/>
        <v>92.46345919610232</v>
      </c>
    </row>
    <row r="124" spans="1:6" hidden="1">
      <c r="A124" s="87" t="s">
        <v>290</v>
      </c>
      <c r="B124" s="88">
        <v>6568</v>
      </c>
      <c r="C124" s="89">
        <v>5853</v>
      </c>
      <c r="D124" s="89">
        <v>715</v>
      </c>
      <c r="E124" s="71">
        <f t="shared" si="2"/>
        <v>89.113885505481122</v>
      </c>
      <c r="F124" s="71">
        <f t="shared" si="3"/>
        <v>10.88611449451888</v>
      </c>
    </row>
    <row r="125" spans="1:6" hidden="1">
      <c r="A125" s="87" t="s">
        <v>291</v>
      </c>
      <c r="B125" s="88">
        <v>6507</v>
      </c>
      <c r="C125" s="89">
        <v>4534</v>
      </c>
      <c r="D125" s="89">
        <v>1973</v>
      </c>
      <c r="E125" s="71">
        <f t="shared" si="2"/>
        <v>69.678807438143537</v>
      </c>
      <c r="F125" s="71">
        <f t="shared" si="3"/>
        <v>30.321192561856463</v>
      </c>
    </row>
    <row r="126" spans="1:6" hidden="1">
      <c r="A126" s="87" t="s">
        <v>292</v>
      </c>
      <c r="B126" s="88">
        <v>6488</v>
      </c>
      <c r="C126" s="89">
        <v>3954</v>
      </c>
      <c r="D126" s="89">
        <v>2534</v>
      </c>
      <c r="E126" s="71">
        <f t="shared" si="2"/>
        <v>60.943279901356348</v>
      </c>
      <c r="F126" s="71">
        <f t="shared" si="3"/>
        <v>39.056720098643652</v>
      </c>
    </row>
    <row r="127" spans="1:6" hidden="1">
      <c r="A127" s="87" t="s">
        <v>293</v>
      </c>
      <c r="B127" s="88">
        <v>6210</v>
      </c>
      <c r="C127" s="89">
        <v>2530</v>
      </c>
      <c r="D127" s="89">
        <v>3680</v>
      </c>
      <c r="E127" s="71">
        <f t="shared" si="2"/>
        <v>40.74074074074074</v>
      </c>
      <c r="F127" s="71">
        <f t="shared" si="3"/>
        <v>59.259259259259252</v>
      </c>
    </row>
    <row r="128" spans="1:6" hidden="1">
      <c r="A128" s="87" t="s">
        <v>294</v>
      </c>
      <c r="B128" s="88">
        <v>6192</v>
      </c>
      <c r="C128" s="89">
        <v>1961</v>
      </c>
      <c r="D128" s="89">
        <v>4231</v>
      </c>
      <c r="E128" s="71">
        <f t="shared" si="2"/>
        <v>31.669896640826874</v>
      </c>
      <c r="F128" s="71">
        <f t="shared" si="3"/>
        <v>68.330103359173123</v>
      </c>
    </row>
    <row r="129" spans="1:6" hidden="1">
      <c r="A129" s="87" t="s">
        <v>295</v>
      </c>
      <c r="B129" s="88">
        <v>5743</v>
      </c>
      <c r="C129" s="89">
        <v>3338</v>
      </c>
      <c r="D129" s="89">
        <v>2405</v>
      </c>
      <c r="E129" s="71">
        <f t="shared" si="2"/>
        <v>58.122932265366536</v>
      </c>
      <c r="F129" s="71">
        <f t="shared" si="3"/>
        <v>41.877067734633464</v>
      </c>
    </row>
    <row r="130" spans="1:6" hidden="1">
      <c r="A130" s="87" t="s">
        <v>296</v>
      </c>
      <c r="B130" s="88">
        <v>5646</v>
      </c>
      <c r="C130" s="89">
        <v>2906</v>
      </c>
      <c r="D130" s="89">
        <v>2740</v>
      </c>
      <c r="E130" s="71">
        <f t="shared" si="2"/>
        <v>51.470067304286218</v>
      </c>
      <c r="F130" s="71">
        <f t="shared" si="3"/>
        <v>48.529932695713782</v>
      </c>
    </row>
    <row r="131" spans="1:6" hidden="1">
      <c r="A131" s="87" t="s">
        <v>297</v>
      </c>
      <c r="B131" s="88">
        <v>5292</v>
      </c>
      <c r="C131" s="89">
        <v>2267</v>
      </c>
      <c r="D131" s="89">
        <v>3025</v>
      </c>
      <c r="E131" s="71">
        <f t="shared" si="2"/>
        <v>42.83824640967498</v>
      </c>
      <c r="F131" s="71">
        <f t="shared" si="3"/>
        <v>57.161753590325013</v>
      </c>
    </row>
    <row r="132" spans="1:6" ht="30" hidden="1">
      <c r="A132" s="87" t="s">
        <v>298</v>
      </c>
      <c r="B132" s="88">
        <v>5231</v>
      </c>
      <c r="C132" s="89">
        <v>3124</v>
      </c>
      <c r="D132" s="89">
        <v>2107</v>
      </c>
      <c r="E132" s="71">
        <f t="shared" si="2"/>
        <v>59.720894666411773</v>
      </c>
      <c r="F132" s="71">
        <f t="shared" si="3"/>
        <v>40.27910533358822</v>
      </c>
    </row>
    <row r="133" spans="1:6" hidden="1">
      <c r="A133" s="87" t="s">
        <v>299</v>
      </c>
      <c r="B133" s="88">
        <v>5212</v>
      </c>
      <c r="C133" s="89">
        <v>4427</v>
      </c>
      <c r="D133" s="89">
        <v>785</v>
      </c>
      <c r="E133" s="71">
        <f t="shared" si="2"/>
        <v>84.938603223330773</v>
      </c>
      <c r="F133" s="71">
        <f t="shared" si="3"/>
        <v>15.061396776669225</v>
      </c>
    </row>
    <row r="134" spans="1:6" hidden="1">
      <c r="A134" s="87" t="s">
        <v>300</v>
      </c>
      <c r="B134" s="88">
        <v>5185</v>
      </c>
      <c r="C134" s="89">
        <v>2015</v>
      </c>
      <c r="D134" s="89">
        <v>3170</v>
      </c>
      <c r="E134" s="71">
        <f t="shared" ref="E134:E197" si="4">(C134/B134)*100</f>
        <v>38.862102217936354</v>
      </c>
      <c r="F134" s="71">
        <f t="shared" ref="F134:F197" si="5">(D134/B134)*100</f>
        <v>61.137897782063646</v>
      </c>
    </row>
    <row r="135" spans="1:6" hidden="1">
      <c r="A135" s="87" t="s">
        <v>301</v>
      </c>
      <c r="B135" s="88">
        <v>5163</v>
      </c>
      <c r="C135" s="89">
        <v>2463</v>
      </c>
      <c r="D135" s="89">
        <v>2700</v>
      </c>
      <c r="E135" s="71">
        <f t="shared" si="4"/>
        <v>47.704822777454972</v>
      </c>
      <c r="F135" s="71">
        <f t="shared" si="5"/>
        <v>52.295177222545028</v>
      </c>
    </row>
    <row r="136" spans="1:6" ht="30" hidden="1">
      <c r="A136" s="87" t="s">
        <v>302</v>
      </c>
      <c r="B136" s="88">
        <v>5014</v>
      </c>
      <c r="C136" s="89">
        <v>3376</v>
      </c>
      <c r="D136" s="89">
        <v>1638</v>
      </c>
      <c r="E136" s="71">
        <f t="shared" si="4"/>
        <v>67.331471878739521</v>
      </c>
      <c r="F136" s="71">
        <f t="shared" si="5"/>
        <v>32.668528121260472</v>
      </c>
    </row>
    <row r="137" spans="1:6" hidden="1">
      <c r="A137" s="87" t="s">
        <v>303</v>
      </c>
      <c r="B137" s="88">
        <v>4990</v>
      </c>
      <c r="C137" s="89">
        <v>1433</v>
      </c>
      <c r="D137" s="89">
        <v>3557</v>
      </c>
      <c r="E137" s="71">
        <f t="shared" si="4"/>
        <v>28.717434869739478</v>
      </c>
      <c r="F137" s="71">
        <f t="shared" si="5"/>
        <v>71.282565130260522</v>
      </c>
    </row>
    <row r="138" spans="1:6" hidden="1">
      <c r="A138" s="87" t="s">
        <v>304</v>
      </c>
      <c r="B138" s="88">
        <v>4988</v>
      </c>
      <c r="C138" s="89">
        <v>1964</v>
      </c>
      <c r="D138" s="89">
        <v>3024</v>
      </c>
      <c r="E138" s="71">
        <f t="shared" si="4"/>
        <v>39.37449879711307</v>
      </c>
      <c r="F138" s="71">
        <f t="shared" si="5"/>
        <v>60.62550120288693</v>
      </c>
    </row>
    <row r="139" spans="1:6" hidden="1">
      <c r="A139" s="87" t="s">
        <v>305</v>
      </c>
      <c r="B139" s="88">
        <v>4823</v>
      </c>
      <c r="C139" s="89">
        <v>511</v>
      </c>
      <c r="D139" s="89">
        <v>4312</v>
      </c>
      <c r="E139" s="71">
        <f t="shared" si="4"/>
        <v>10.595065312046444</v>
      </c>
      <c r="F139" s="71">
        <f t="shared" si="5"/>
        <v>89.404934687953556</v>
      </c>
    </row>
    <row r="140" spans="1:6" hidden="1">
      <c r="A140" s="87" t="s">
        <v>306</v>
      </c>
      <c r="B140" s="88">
        <v>4618</v>
      </c>
      <c r="C140" s="89">
        <v>2238</v>
      </c>
      <c r="D140" s="89">
        <v>2380</v>
      </c>
      <c r="E140" s="71">
        <f t="shared" si="4"/>
        <v>48.462537895192725</v>
      </c>
      <c r="F140" s="71">
        <f t="shared" si="5"/>
        <v>51.537462104807275</v>
      </c>
    </row>
    <row r="141" spans="1:6" hidden="1">
      <c r="A141" s="87" t="s">
        <v>307</v>
      </c>
      <c r="B141" s="88">
        <v>4545</v>
      </c>
      <c r="C141" s="89">
        <v>923</v>
      </c>
      <c r="D141" s="89">
        <v>3622</v>
      </c>
      <c r="E141" s="71">
        <f t="shared" si="4"/>
        <v>20.308030803080307</v>
      </c>
      <c r="F141" s="71">
        <f t="shared" si="5"/>
        <v>79.691969196919686</v>
      </c>
    </row>
    <row r="142" spans="1:6" hidden="1">
      <c r="A142" s="87" t="s">
        <v>308</v>
      </c>
      <c r="B142" s="88">
        <v>4537</v>
      </c>
      <c r="C142" s="89">
        <v>1200</v>
      </c>
      <c r="D142" s="89">
        <v>3337</v>
      </c>
      <c r="E142" s="71">
        <f t="shared" si="4"/>
        <v>26.449195503636762</v>
      </c>
      <c r="F142" s="71">
        <f t="shared" si="5"/>
        <v>73.550804496363227</v>
      </c>
    </row>
    <row r="143" spans="1:6" hidden="1">
      <c r="A143" s="87" t="s">
        <v>309</v>
      </c>
      <c r="B143" s="88">
        <v>4500</v>
      </c>
      <c r="C143" s="89">
        <v>2364</v>
      </c>
      <c r="D143" s="89">
        <v>2136</v>
      </c>
      <c r="E143" s="71">
        <f t="shared" si="4"/>
        <v>52.533333333333331</v>
      </c>
      <c r="F143" s="71">
        <f t="shared" si="5"/>
        <v>47.466666666666669</v>
      </c>
    </row>
    <row r="144" spans="1:6" hidden="1">
      <c r="A144" s="87" t="s">
        <v>310</v>
      </c>
      <c r="B144" s="88">
        <v>4404</v>
      </c>
      <c r="C144" s="89">
        <v>2983</v>
      </c>
      <c r="D144" s="89">
        <v>1421</v>
      </c>
      <c r="E144" s="71">
        <f t="shared" si="4"/>
        <v>67.733878292461398</v>
      </c>
      <c r="F144" s="71">
        <f t="shared" si="5"/>
        <v>32.266121707538602</v>
      </c>
    </row>
    <row r="145" spans="1:6" hidden="1">
      <c r="A145" s="87" t="s">
        <v>311</v>
      </c>
      <c r="B145" s="88">
        <v>4362</v>
      </c>
      <c r="C145" s="89">
        <v>1694</v>
      </c>
      <c r="D145" s="89">
        <v>2668</v>
      </c>
      <c r="E145" s="71">
        <f t="shared" si="4"/>
        <v>38.835396607060979</v>
      </c>
      <c r="F145" s="71">
        <f t="shared" si="5"/>
        <v>61.164603392939021</v>
      </c>
    </row>
    <row r="146" spans="1:6" hidden="1">
      <c r="A146" s="87" t="s">
        <v>312</v>
      </c>
      <c r="B146" s="88">
        <v>4207</v>
      </c>
      <c r="C146" s="89">
        <v>2456</v>
      </c>
      <c r="D146" s="89">
        <v>1751</v>
      </c>
      <c r="E146" s="71">
        <f t="shared" si="4"/>
        <v>58.378892322319942</v>
      </c>
      <c r="F146" s="71">
        <f t="shared" si="5"/>
        <v>41.621107677680058</v>
      </c>
    </row>
    <row r="147" spans="1:6" hidden="1">
      <c r="A147" s="87" t="s">
        <v>313</v>
      </c>
      <c r="B147" s="88">
        <v>4185</v>
      </c>
      <c r="C147" s="89">
        <v>2542</v>
      </c>
      <c r="D147" s="89">
        <v>1643</v>
      </c>
      <c r="E147" s="71">
        <f t="shared" si="4"/>
        <v>60.74074074074074</v>
      </c>
      <c r="F147" s="71">
        <f t="shared" si="5"/>
        <v>39.25925925925926</v>
      </c>
    </row>
    <row r="148" spans="1:6" hidden="1">
      <c r="A148" s="87" t="s">
        <v>314</v>
      </c>
      <c r="B148" s="88">
        <v>4058</v>
      </c>
      <c r="C148" s="89">
        <v>1980</v>
      </c>
      <c r="D148" s="89">
        <v>2078</v>
      </c>
      <c r="E148" s="71">
        <f t="shared" si="4"/>
        <v>48.792508624938392</v>
      </c>
      <c r="F148" s="71">
        <f t="shared" si="5"/>
        <v>51.207491375061608</v>
      </c>
    </row>
    <row r="149" spans="1:6" ht="30" hidden="1">
      <c r="A149" s="87" t="s">
        <v>315</v>
      </c>
      <c r="B149" s="88">
        <v>4001</v>
      </c>
      <c r="C149" s="89">
        <v>3344</v>
      </c>
      <c r="D149" s="89">
        <v>657</v>
      </c>
      <c r="E149" s="71">
        <f t="shared" si="4"/>
        <v>83.579105223694071</v>
      </c>
      <c r="F149" s="71">
        <f t="shared" si="5"/>
        <v>16.420894776305925</v>
      </c>
    </row>
    <row r="150" spans="1:6" hidden="1">
      <c r="A150" s="87" t="s">
        <v>316</v>
      </c>
      <c r="B150" s="88">
        <v>3969</v>
      </c>
      <c r="C150" s="89">
        <v>3005</v>
      </c>
      <c r="D150" s="89">
        <v>964</v>
      </c>
      <c r="E150" s="71">
        <f t="shared" si="4"/>
        <v>75.71176618795667</v>
      </c>
      <c r="F150" s="71">
        <f t="shared" si="5"/>
        <v>24.288233812043337</v>
      </c>
    </row>
    <row r="151" spans="1:6" hidden="1">
      <c r="A151" s="87" t="s">
        <v>317</v>
      </c>
      <c r="B151" s="88">
        <v>3776</v>
      </c>
      <c r="C151" s="89">
        <v>2802</v>
      </c>
      <c r="D151" s="89">
        <v>974</v>
      </c>
      <c r="E151" s="71">
        <f t="shared" si="4"/>
        <v>74.205508474576277</v>
      </c>
      <c r="F151" s="71">
        <f t="shared" si="5"/>
        <v>25.79449152542373</v>
      </c>
    </row>
    <row r="152" spans="1:6" hidden="1">
      <c r="A152" s="87" t="s">
        <v>318</v>
      </c>
      <c r="B152" s="88">
        <v>3733</v>
      </c>
      <c r="C152" s="89">
        <v>1104</v>
      </c>
      <c r="D152" s="89">
        <v>2629</v>
      </c>
      <c r="E152" s="71">
        <f t="shared" si="4"/>
        <v>29.574069113313691</v>
      </c>
      <c r="F152" s="71">
        <f t="shared" si="5"/>
        <v>70.425930886686317</v>
      </c>
    </row>
    <row r="153" spans="1:6" hidden="1">
      <c r="A153" s="87" t="s">
        <v>319</v>
      </c>
      <c r="B153" s="88">
        <v>3669</v>
      </c>
      <c r="C153" s="89">
        <v>2370</v>
      </c>
      <c r="D153" s="89">
        <v>1299</v>
      </c>
      <c r="E153" s="71">
        <f t="shared" si="4"/>
        <v>64.595257563368762</v>
      </c>
      <c r="F153" s="71">
        <f t="shared" si="5"/>
        <v>35.404742436631238</v>
      </c>
    </row>
    <row r="154" spans="1:6" hidden="1">
      <c r="A154" s="87" t="s">
        <v>320</v>
      </c>
      <c r="B154" s="88">
        <v>3631</v>
      </c>
      <c r="C154" s="89">
        <v>436</v>
      </c>
      <c r="D154" s="89">
        <v>3195</v>
      </c>
      <c r="E154" s="71">
        <f t="shared" si="4"/>
        <v>12.007711374277058</v>
      </c>
      <c r="F154" s="71">
        <f t="shared" si="5"/>
        <v>87.992288625722935</v>
      </c>
    </row>
    <row r="155" spans="1:6" hidden="1">
      <c r="A155" s="87" t="s">
        <v>321</v>
      </c>
      <c r="B155" s="88">
        <v>3604</v>
      </c>
      <c r="C155" s="89">
        <v>527</v>
      </c>
      <c r="D155" s="89">
        <v>3077</v>
      </c>
      <c r="E155" s="71">
        <f t="shared" si="4"/>
        <v>14.622641509433961</v>
      </c>
      <c r="F155" s="71">
        <f t="shared" si="5"/>
        <v>85.377358490566039</v>
      </c>
    </row>
    <row r="156" spans="1:6" hidden="1">
      <c r="A156" s="87" t="s">
        <v>322</v>
      </c>
      <c r="B156" s="88">
        <v>3537</v>
      </c>
      <c r="C156" s="89">
        <v>2139</v>
      </c>
      <c r="D156" s="89">
        <v>1398</v>
      </c>
      <c r="E156" s="71">
        <f t="shared" si="4"/>
        <v>60.474978795589486</v>
      </c>
      <c r="F156" s="71">
        <f t="shared" si="5"/>
        <v>39.525021204410514</v>
      </c>
    </row>
    <row r="157" spans="1:6" hidden="1">
      <c r="A157" s="87" t="s">
        <v>323</v>
      </c>
      <c r="B157" s="88">
        <v>3511</v>
      </c>
      <c r="C157" s="89">
        <v>778</v>
      </c>
      <c r="D157" s="89">
        <v>2733</v>
      </c>
      <c r="E157" s="71">
        <f t="shared" si="4"/>
        <v>22.158929080034177</v>
      </c>
      <c r="F157" s="71">
        <f t="shared" si="5"/>
        <v>77.84107091996583</v>
      </c>
    </row>
    <row r="158" spans="1:6" hidden="1">
      <c r="A158" s="87" t="s">
        <v>324</v>
      </c>
      <c r="B158" s="88">
        <v>3500</v>
      </c>
      <c r="C158" s="89">
        <v>1499</v>
      </c>
      <c r="D158" s="89">
        <v>2001</v>
      </c>
      <c r="E158" s="71">
        <f t="shared" si="4"/>
        <v>42.828571428571429</v>
      </c>
      <c r="F158" s="71">
        <f t="shared" si="5"/>
        <v>57.171428571428571</v>
      </c>
    </row>
    <row r="159" spans="1:6" hidden="1">
      <c r="A159" s="87" t="s">
        <v>325</v>
      </c>
      <c r="B159" s="88">
        <v>3487</v>
      </c>
      <c r="C159" s="89">
        <v>2417</v>
      </c>
      <c r="D159" s="89">
        <v>1070</v>
      </c>
      <c r="E159" s="71">
        <f t="shared" si="4"/>
        <v>69.314597074849445</v>
      </c>
      <c r="F159" s="71">
        <f t="shared" si="5"/>
        <v>30.685402925150555</v>
      </c>
    </row>
    <row r="160" spans="1:6" hidden="1">
      <c r="A160" s="87" t="s">
        <v>326</v>
      </c>
      <c r="B160" s="88">
        <v>3477</v>
      </c>
      <c r="C160" s="89">
        <v>1284</v>
      </c>
      <c r="D160" s="89">
        <v>2193</v>
      </c>
      <c r="E160" s="71">
        <f t="shared" si="4"/>
        <v>36.928386540120798</v>
      </c>
      <c r="F160" s="71">
        <f t="shared" si="5"/>
        <v>63.071613459879202</v>
      </c>
    </row>
    <row r="161" spans="1:6" hidden="1">
      <c r="A161" s="87" t="s">
        <v>327</v>
      </c>
      <c r="B161" s="88">
        <v>3406</v>
      </c>
      <c r="C161" s="89">
        <v>1489</v>
      </c>
      <c r="D161" s="89">
        <v>1917</v>
      </c>
      <c r="E161" s="71">
        <f t="shared" si="4"/>
        <v>43.716970052847913</v>
      </c>
      <c r="F161" s="71">
        <f t="shared" si="5"/>
        <v>56.283029947152087</v>
      </c>
    </row>
    <row r="162" spans="1:6" hidden="1">
      <c r="A162" s="87" t="s">
        <v>328</v>
      </c>
      <c r="B162" s="88">
        <v>3358</v>
      </c>
      <c r="C162" s="89">
        <v>2045</v>
      </c>
      <c r="D162" s="89">
        <v>1313</v>
      </c>
      <c r="E162" s="71">
        <f t="shared" si="4"/>
        <v>60.899344848123881</v>
      </c>
      <c r="F162" s="71">
        <f t="shared" si="5"/>
        <v>39.100655151876119</v>
      </c>
    </row>
    <row r="163" spans="1:6" hidden="1">
      <c r="A163" s="87" t="s">
        <v>329</v>
      </c>
      <c r="B163" s="88">
        <v>3317</v>
      </c>
      <c r="C163" s="89">
        <v>835</v>
      </c>
      <c r="D163" s="89">
        <v>2482</v>
      </c>
      <c r="E163" s="71">
        <f t="shared" si="4"/>
        <v>25.173349412119382</v>
      </c>
      <c r="F163" s="71">
        <f t="shared" si="5"/>
        <v>74.826650587880621</v>
      </c>
    </row>
    <row r="164" spans="1:6" hidden="1">
      <c r="A164" s="87" t="s">
        <v>330</v>
      </c>
      <c r="B164" s="88">
        <v>3272</v>
      </c>
      <c r="C164" s="89">
        <v>255</v>
      </c>
      <c r="D164" s="89">
        <v>3017</v>
      </c>
      <c r="E164" s="71">
        <f t="shared" si="4"/>
        <v>7.7933985330073359</v>
      </c>
      <c r="F164" s="71">
        <f t="shared" si="5"/>
        <v>92.206601466992666</v>
      </c>
    </row>
    <row r="165" spans="1:6" hidden="1">
      <c r="A165" s="87" t="s">
        <v>331</v>
      </c>
      <c r="B165" s="88">
        <v>3228</v>
      </c>
      <c r="C165" s="89">
        <v>1206</v>
      </c>
      <c r="D165" s="89">
        <v>2022</v>
      </c>
      <c r="E165" s="71">
        <f t="shared" si="4"/>
        <v>37.360594795539029</v>
      </c>
      <c r="F165" s="71">
        <f t="shared" si="5"/>
        <v>62.639405204460964</v>
      </c>
    </row>
    <row r="166" spans="1:6" hidden="1">
      <c r="A166" s="87" t="s">
        <v>332</v>
      </c>
      <c r="B166" s="88">
        <v>3039</v>
      </c>
      <c r="C166" s="89">
        <v>1081</v>
      </c>
      <c r="D166" s="89">
        <v>1958</v>
      </c>
      <c r="E166" s="71">
        <f t="shared" si="4"/>
        <v>35.570911484040799</v>
      </c>
      <c r="F166" s="71">
        <f t="shared" si="5"/>
        <v>64.429088515959194</v>
      </c>
    </row>
    <row r="167" spans="1:6" hidden="1">
      <c r="A167" s="87" t="s">
        <v>333</v>
      </c>
      <c r="B167" s="88">
        <v>2967</v>
      </c>
      <c r="C167" s="89">
        <v>1583</v>
      </c>
      <c r="D167" s="89">
        <v>1384</v>
      </c>
      <c r="E167" s="71">
        <f t="shared" si="4"/>
        <v>53.353555780249408</v>
      </c>
      <c r="F167" s="71">
        <f t="shared" si="5"/>
        <v>46.646444219750585</v>
      </c>
    </row>
    <row r="168" spans="1:6" hidden="1">
      <c r="A168" s="87" t="s">
        <v>334</v>
      </c>
      <c r="B168" s="88">
        <v>2874</v>
      </c>
      <c r="C168" s="89">
        <v>1566</v>
      </c>
      <c r="D168" s="89">
        <v>1308</v>
      </c>
      <c r="E168" s="71">
        <f t="shared" si="4"/>
        <v>54.488517745302708</v>
      </c>
      <c r="F168" s="71">
        <f t="shared" si="5"/>
        <v>45.511482254697292</v>
      </c>
    </row>
    <row r="169" spans="1:6" hidden="1">
      <c r="A169" s="87" t="s">
        <v>335</v>
      </c>
      <c r="B169" s="88">
        <v>2808</v>
      </c>
      <c r="C169" s="89">
        <v>2017</v>
      </c>
      <c r="D169" s="89">
        <v>791</v>
      </c>
      <c r="E169" s="71">
        <f t="shared" si="4"/>
        <v>71.830484330484339</v>
      </c>
      <c r="F169" s="71">
        <f t="shared" si="5"/>
        <v>28.169515669515672</v>
      </c>
    </row>
    <row r="170" spans="1:6" hidden="1">
      <c r="A170" s="87" t="s">
        <v>336</v>
      </c>
      <c r="B170" s="88">
        <v>2736</v>
      </c>
      <c r="C170" s="89">
        <v>1027</v>
      </c>
      <c r="D170" s="89">
        <v>1709</v>
      </c>
      <c r="E170" s="71">
        <f t="shared" si="4"/>
        <v>37.53654970760234</v>
      </c>
      <c r="F170" s="71">
        <f t="shared" si="5"/>
        <v>62.46345029239766</v>
      </c>
    </row>
    <row r="171" spans="1:6" hidden="1">
      <c r="A171" s="87" t="s">
        <v>337</v>
      </c>
      <c r="B171" s="88">
        <v>2721</v>
      </c>
      <c r="C171" s="89">
        <v>277</v>
      </c>
      <c r="D171" s="89">
        <v>2444</v>
      </c>
      <c r="E171" s="71">
        <f t="shared" si="4"/>
        <v>10.180080852627709</v>
      </c>
      <c r="F171" s="71">
        <f t="shared" si="5"/>
        <v>89.819919147372289</v>
      </c>
    </row>
    <row r="172" spans="1:6" hidden="1">
      <c r="A172" s="87" t="s">
        <v>338</v>
      </c>
      <c r="B172" s="88">
        <v>2596</v>
      </c>
      <c r="C172" s="89">
        <v>991</v>
      </c>
      <c r="D172" s="89">
        <v>1605</v>
      </c>
      <c r="E172" s="71">
        <f t="shared" si="4"/>
        <v>38.174114021571647</v>
      </c>
      <c r="F172" s="71">
        <f t="shared" si="5"/>
        <v>61.825885978428353</v>
      </c>
    </row>
    <row r="173" spans="1:6" hidden="1">
      <c r="A173" s="87" t="s">
        <v>339</v>
      </c>
      <c r="B173" s="88">
        <v>2544</v>
      </c>
      <c r="C173" s="89">
        <v>2135</v>
      </c>
      <c r="D173" s="89">
        <v>409</v>
      </c>
      <c r="E173" s="71">
        <f t="shared" si="4"/>
        <v>83.922955974842779</v>
      </c>
      <c r="F173" s="71">
        <f t="shared" si="5"/>
        <v>16.077044025157232</v>
      </c>
    </row>
    <row r="174" spans="1:6" hidden="1">
      <c r="A174" s="87" t="s">
        <v>340</v>
      </c>
      <c r="B174" s="88">
        <v>2532</v>
      </c>
      <c r="C174" s="89">
        <v>762</v>
      </c>
      <c r="D174" s="89">
        <v>1770</v>
      </c>
      <c r="E174" s="71">
        <f t="shared" si="4"/>
        <v>30.09478672985782</v>
      </c>
      <c r="F174" s="71">
        <f t="shared" si="5"/>
        <v>69.90521327014217</v>
      </c>
    </row>
    <row r="175" spans="1:6" hidden="1">
      <c r="A175" s="87" t="s">
        <v>341</v>
      </c>
      <c r="B175" s="88">
        <v>2441</v>
      </c>
      <c r="C175" s="89">
        <v>1832</v>
      </c>
      <c r="D175" s="89">
        <v>609</v>
      </c>
      <c r="E175" s="71">
        <f t="shared" si="4"/>
        <v>75.051208521097905</v>
      </c>
      <c r="F175" s="71">
        <f t="shared" si="5"/>
        <v>24.948791478902088</v>
      </c>
    </row>
    <row r="176" spans="1:6" ht="45" hidden="1">
      <c r="A176" s="87" t="s">
        <v>342</v>
      </c>
      <c r="B176" s="88">
        <v>2409</v>
      </c>
      <c r="C176" s="89">
        <v>578</v>
      </c>
      <c r="D176" s="89">
        <v>1831</v>
      </c>
      <c r="E176" s="71">
        <f t="shared" si="4"/>
        <v>23.993358239933581</v>
      </c>
      <c r="F176" s="71">
        <f t="shared" si="5"/>
        <v>76.006641760066415</v>
      </c>
    </row>
    <row r="177" spans="1:6" ht="30" hidden="1">
      <c r="A177" s="87" t="s">
        <v>343</v>
      </c>
      <c r="B177" s="88">
        <v>2393</v>
      </c>
      <c r="C177" s="89">
        <v>1682</v>
      </c>
      <c r="D177" s="89">
        <v>711</v>
      </c>
      <c r="E177" s="71">
        <f t="shared" si="4"/>
        <v>70.288340994567491</v>
      </c>
      <c r="F177" s="71">
        <f t="shared" si="5"/>
        <v>29.711659005432512</v>
      </c>
    </row>
    <row r="178" spans="1:6" ht="30" hidden="1">
      <c r="A178" s="87" t="s">
        <v>344</v>
      </c>
      <c r="B178" s="88">
        <v>2380</v>
      </c>
      <c r="C178" s="89">
        <v>1431</v>
      </c>
      <c r="D178" s="89">
        <v>949</v>
      </c>
      <c r="E178" s="71">
        <f t="shared" si="4"/>
        <v>60.126050420168063</v>
      </c>
      <c r="F178" s="71">
        <f t="shared" si="5"/>
        <v>39.873949579831937</v>
      </c>
    </row>
    <row r="179" spans="1:6" hidden="1">
      <c r="A179" s="87" t="s">
        <v>345</v>
      </c>
      <c r="B179" s="88">
        <v>2343</v>
      </c>
      <c r="C179" s="89">
        <v>1640</v>
      </c>
      <c r="D179" s="89">
        <v>703</v>
      </c>
      <c r="E179" s="71">
        <f t="shared" si="4"/>
        <v>69.995731967562961</v>
      </c>
      <c r="F179" s="71">
        <f t="shared" si="5"/>
        <v>30.004268032437047</v>
      </c>
    </row>
    <row r="180" spans="1:6" hidden="1">
      <c r="A180" s="87" t="s">
        <v>346</v>
      </c>
      <c r="B180" s="88">
        <v>2264</v>
      </c>
      <c r="C180" s="89">
        <v>871</v>
      </c>
      <c r="D180" s="89">
        <v>1393</v>
      </c>
      <c r="E180" s="71">
        <f t="shared" si="4"/>
        <v>38.471731448763251</v>
      </c>
      <c r="F180" s="71">
        <f t="shared" si="5"/>
        <v>61.528268551236756</v>
      </c>
    </row>
    <row r="181" spans="1:6" ht="30" hidden="1">
      <c r="A181" s="87" t="s">
        <v>347</v>
      </c>
      <c r="B181" s="88">
        <v>2215</v>
      </c>
      <c r="C181" s="89">
        <v>1267</v>
      </c>
      <c r="D181" s="89">
        <v>948</v>
      </c>
      <c r="E181" s="71">
        <f t="shared" si="4"/>
        <v>57.200902934537247</v>
      </c>
      <c r="F181" s="71">
        <f t="shared" si="5"/>
        <v>42.799097065462753</v>
      </c>
    </row>
    <row r="182" spans="1:6" hidden="1">
      <c r="A182" s="87" t="s">
        <v>348</v>
      </c>
      <c r="B182" s="88">
        <v>2180</v>
      </c>
      <c r="C182" s="89">
        <v>1561</v>
      </c>
      <c r="D182" s="89">
        <v>619</v>
      </c>
      <c r="E182" s="71">
        <f t="shared" si="4"/>
        <v>71.605504587155963</v>
      </c>
      <c r="F182" s="71">
        <f t="shared" si="5"/>
        <v>28.394495412844034</v>
      </c>
    </row>
    <row r="183" spans="1:6" hidden="1">
      <c r="A183" s="87" t="s">
        <v>349</v>
      </c>
      <c r="B183" s="88">
        <v>2178</v>
      </c>
      <c r="C183" s="89">
        <v>131</v>
      </c>
      <c r="D183" s="89">
        <v>2047</v>
      </c>
      <c r="E183" s="71">
        <f t="shared" si="4"/>
        <v>6.0146923783287418</v>
      </c>
      <c r="F183" s="71">
        <f t="shared" si="5"/>
        <v>93.985307621671254</v>
      </c>
    </row>
    <row r="184" spans="1:6" hidden="1">
      <c r="A184" s="87" t="s">
        <v>350</v>
      </c>
      <c r="B184" s="88">
        <v>2089</v>
      </c>
      <c r="C184" s="89">
        <v>1029</v>
      </c>
      <c r="D184" s="89">
        <v>1060</v>
      </c>
      <c r="E184" s="71">
        <f t="shared" si="4"/>
        <v>49.258018190521781</v>
      </c>
      <c r="F184" s="71">
        <f t="shared" si="5"/>
        <v>50.741981809478219</v>
      </c>
    </row>
    <row r="185" spans="1:6" hidden="1">
      <c r="A185" s="87" t="s">
        <v>351</v>
      </c>
      <c r="B185" s="88">
        <v>2038</v>
      </c>
      <c r="C185" s="89">
        <v>936</v>
      </c>
      <c r="D185" s="89">
        <v>1102</v>
      </c>
      <c r="E185" s="71">
        <f t="shared" si="4"/>
        <v>45.927379784102065</v>
      </c>
      <c r="F185" s="71">
        <f t="shared" si="5"/>
        <v>54.072620215897935</v>
      </c>
    </row>
    <row r="186" spans="1:6" hidden="1">
      <c r="A186" s="87" t="s">
        <v>352</v>
      </c>
      <c r="B186" s="88">
        <v>2011</v>
      </c>
      <c r="C186" s="89">
        <v>1200</v>
      </c>
      <c r="D186" s="89">
        <v>811</v>
      </c>
      <c r="E186" s="71">
        <f t="shared" si="4"/>
        <v>59.671805072103432</v>
      </c>
      <c r="F186" s="71">
        <f t="shared" si="5"/>
        <v>40.328194927896568</v>
      </c>
    </row>
    <row r="187" spans="1:6" hidden="1">
      <c r="A187" s="87" t="s">
        <v>353</v>
      </c>
      <c r="B187" s="88">
        <v>1955</v>
      </c>
      <c r="C187" s="89">
        <v>1373</v>
      </c>
      <c r="D187" s="89">
        <v>582</v>
      </c>
      <c r="E187" s="71">
        <f t="shared" si="4"/>
        <v>70.230179028132994</v>
      </c>
      <c r="F187" s="71">
        <f t="shared" si="5"/>
        <v>29.769820971867006</v>
      </c>
    </row>
    <row r="188" spans="1:6" hidden="1">
      <c r="A188" s="87" t="s">
        <v>354</v>
      </c>
      <c r="B188" s="88">
        <v>1936</v>
      </c>
      <c r="C188" s="89">
        <v>1256</v>
      </c>
      <c r="D188" s="89">
        <v>680</v>
      </c>
      <c r="E188" s="71">
        <f t="shared" si="4"/>
        <v>64.876033057851231</v>
      </c>
      <c r="F188" s="71">
        <f t="shared" si="5"/>
        <v>35.123966942148762</v>
      </c>
    </row>
    <row r="189" spans="1:6" hidden="1">
      <c r="A189" s="87" t="s">
        <v>355</v>
      </c>
      <c r="B189" s="88">
        <v>1892</v>
      </c>
      <c r="C189" s="89">
        <v>1170</v>
      </c>
      <c r="D189" s="89">
        <v>722</v>
      </c>
      <c r="E189" s="71">
        <f t="shared" si="4"/>
        <v>61.839323467230443</v>
      </c>
      <c r="F189" s="71">
        <f t="shared" si="5"/>
        <v>38.160676532769557</v>
      </c>
    </row>
    <row r="190" spans="1:6" hidden="1">
      <c r="A190" s="87" t="s">
        <v>356</v>
      </c>
      <c r="B190" s="88">
        <v>1854</v>
      </c>
      <c r="C190" s="89">
        <v>1136</v>
      </c>
      <c r="D190" s="89">
        <v>718</v>
      </c>
      <c r="E190" s="71">
        <f t="shared" si="4"/>
        <v>61.272923408845735</v>
      </c>
      <c r="F190" s="71">
        <f t="shared" si="5"/>
        <v>38.727076591154265</v>
      </c>
    </row>
    <row r="191" spans="1:6" hidden="1">
      <c r="A191" s="87" t="s">
        <v>357</v>
      </c>
      <c r="B191" s="88">
        <v>1850</v>
      </c>
      <c r="C191" s="89">
        <v>908</v>
      </c>
      <c r="D191" s="89">
        <v>942</v>
      </c>
      <c r="E191" s="71">
        <f t="shared" si="4"/>
        <v>49.081081081081081</v>
      </c>
      <c r="F191" s="71">
        <f t="shared" si="5"/>
        <v>50.918918918918919</v>
      </c>
    </row>
    <row r="192" spans="1:6" hidden="1">
      <c r="A192" s="87" t="s">
        <v>358</v>
      </c>
      <c r="B192" s="88">
        <v>1843</v>
      </c>
      <c r="C192" s="89">
        <v>1039</v>
      </c>
      <c r="D192" s="89">
        <v>804</v>
      </c>
      <c r="E192" s="71">
        <f t="shared" si="4"/>
        <v>56.375474769397727</v>
      </c>
      <c r="F192" s="71">
        <f t="shared" si="5"/>
        <v>43.624525230602281</v>
      </c>
    </row>
    <row r="193" spans="1:6" hidden="1">
      <c r="A193" s="87" t="s">
        <v>359</v>
      </c>
      <c r="B193" s="88">
        <v>1832</v>
      </c>
      <c r="C193" s="89">
        <v>1131</v>
      </c>
      <c r="D193" s="89">
        <v>701</v>
      </c>
      <c r="E193" s="71">
        <f t="shared" si="4"/>
        <v>61.735807860262007</v>
      </c>
      <c r="F193" s="71">
        <f t="shared" si="5"/>
        <v>38.264192139737993</v>
      </c>
    </row>
    <row r="194" spans="1:6" hidden="1">
      <c r="A194" s="87" t="s">
        <v>360</v>
      </c>
      <c r="B194" s="88">
        <v>1773</v>
      </c>
      <c r="C194" s="89">
        <v>919</v>
      </c>
      <c r="D194" s="89">
        <v>854</v>
      </c>
      <c r="E194" s="71">
        <f t="shared" si="4"/>
        <v>51.833051325437104</v>
      </c>
      <c r="F194" s="71">
        <f t="shared" si="5"/>
        <v>48.166948674562889</v>
      </c>
    </row>
    <row r="195" spans="1:6" hidden="1">
      <c r="A195" s="87" t="s">
        <v>361</v>
      </c>
      <c r="B195" s="88">
        <v>1770</v>
      </c>
      <c r="C195" s="89">
        <v>844</v>
      </c>
      <c r="D195" s="89">
        <v>926</v>
      </c>
      <c r="E195" s="71">
        <f t="shared" si="4"/>
        <v>47.683615819209038</v>
      </c>
      <c r="F195" s="71">
        <f t="shared" si="5"/>
        <v>52.316384180790962</v>
      </c>
    </row>
    <row r="196" spans="1:6" hidden="1">
      <c r="A196" s="87" t="s">
        <v>362</v>
      </c>
      <c r="B196" s="88">
        <v>1729</v>
      </c>
      <c r="C196" s="89">
        <v>471</v>
      </c>
      <c r="D196" s="89">
        <v>1258</v>
      </c>
      <c r="E196" s="71">
        <f t="shared" si="4"/>
        <v>27.241179872758821</v>
      </c>
      <c r="F196" s="71">
        <f t="shared" si="5"/>
        <v>72.758820127241179</v>
      </c>
    </row>
    <row r="197" spans="1:6" hidden="1">
      <c r="A197" s="87" t="s">
        <v>363</v>
      </c>
      <c r="B197" s="88">
        <v>1618</v>
      </c>
      <c r="C197" s="89">
        <v>1080</v>
      </c>
      <c r="D197" s="89">
        <v>538</v>
      </c>
      <c r="E197" s="71">
        <f t="shared" si="4"/>
        <v>66.749072929542635</v>
      </c>
      <c r="F197" s="71">
        <f t="shared" si="5"/>
        <v>33.250927070457351</v>
      </c>
    </row>
    <row r="198" spans="1:6" hidden="1">
      <c r="A198" s="87" t="s">
        <v>364</v>
      </c>
      <c r="B198" s="88">
        <v>1609</v>
      </c>
      <c r="C198" s="89">
        <v>975</v>
      </c>
      <c r="D198" s="89">
        <v>634</v>
      </c>
      <c r="E198" s="71">
        <f t="shared" ref="E198:E261" si="6">(C198/B198)*100</f>
        <v>60.596643878185205</v>
      </c>
      <c r="F198" s="71">
        <f t="shared" ref="F198:F261" si="7">(D198/B198)*100</f>
        <v>39.403356121814795</v>
      </c>
    </row>
    <row r="199" spans="1:6" hidden="1">
      <c r="A199" s="87" t="s">
        <v>365</v>
      </c>
      <c r="B199" s="88">
        <v>1593</v>
      </c>
      <c r="C199" s="89">
        <v>377</v>
      </c>
      <c r="D199" s="89">
        <v>1216</v>
      </c>
      <c r="E199" s="71">
        <f t="shared" si="6"/>
        <v>23.666038920276208</v>
      </c>
      <c r="F199" s="71">
        <f t="shared" si="7"/>
        <v>76.333961079723792</v>
      </c>
    </row>
    <row r="200" spans="1:6" hidden="1">
      <c r="A200" s="87" t="s">
        <v>366</v>
      </c>
      <c r="B200" s="88">
        <v>1589</v>
      </c>
      <c r="C200" s="89">
        <v>701</v>
      </c>
      <c r="D200" s="89">
        <v>888</v>
      </c>
      <c r="E200" s="71">
        <f t="shared" si="6"/>
        <v>44.115796098174954</v>
      </c>
      <c r="F200" s="71">
        <f t="shared" si="7"/>
        <v>55.884203901825046</v>
      </c>
    </row>
    <row r="201" spans="1:6" hidden="1">
      <c r="A201" s="87" t="s">
        <v>367</v>
      </c>
      <c r="B201" s="88">
        <v>1568</v>
      </c>
      <c r="C201" s="89">
        <v>172</v>
      </c>
      <c r="D201" s="89">
        <v>1396</v>
      </c>
      <c r="E201" s="71">
        <f t="shared" si="6"/>
        <v>10.969387755102041</v>
      </c>
      <c r="F201" s="71">
        <f t="shared" si="7"/>
        <v>89.030612244897952</v>
      </c>
    </row>
    <row r="202" spans="1:6" hidden="1">
      <c r="A202" s="87" t="s">
        <v>368</v>
      </c>
      <c r="B202" s="88">
        <v>1510</v>
      </c>
      <c r="C202" s="89">
        <v>784</v>
      </c>
      <c r="D202" s="89">
        <v>726</v>
      </c>
      <c r="E202" s="71">
        <f t="shared" si="6"/>
        <v>51.920529801324498</v>
      </c>
      <c r="F202" s="71">
        <f t="shared" si="7"/>
        <v>48.079470198675494</v>
      </c>
    </row>
    <row r="203" spans="1:6" hidden="1">
      <c r="A203" s="87" t="s">
        <v>369</v>
      </c>
      <c r="B203" s="88">
        <v>1509</v>
      </c>
      <c r="C203" s="89">
        <v>58</v>
      </c>
      <c r="D203" s="89">
        <v>1451</v>
      </c>
      <c r="E203" s="71">
        <f t="shared" si="6"/>
        <v>3.8436050364479786</v>
      </c>
      <c r="F203" s="71">
        <f t="shared" si="7"/>
        <v>96.156394963552017</v>
      </c>
    </row>
    <row r="204" spans="1:6" ht="30" hidden="1">
      <c r="A204" s="87" t="s">
        <v>370</v>
      </c>
      <c r="B204" s="88">
        <v>1485</v>
      </c>
      <c r="C204" s="89">
        <v>1066</v>
      </c>
      <c r="D204" s="89">
        <v>419</v>
      </c>
      <c r="E204" s="71">
        <f t="shared" si="6"/>
        <v>71.784511784511778</v>
      </c>
      <c r="F204" s="71">
        <f t="shared" si="7"/>
        <v>28.215488215488215</v>
      </c>
    </row>
    <row r="205" spans="1:6" hidden="1">
      <c r="A205" s="87" t="s">
        <v>371</v>
      </c>
      <c r="B205" s="88">
        <v>1473</v>
      </c>
      <c r="C205" s="89">
        <v>325</v>
      </c>
      <c r="D205" s="89">
        <v>1148</v>
      </c>
      <c r="E205" s="71">
        <f t="shared" si="6"/>
        <v>22.063815342837746</v>
      </c>
      <c r="F205" s="71">
        <f t="shared" si="7"/>
        <v>77.936184657162258</v>
      </c>
    </row>
    <row r="206" spans="1:6" hidden="1">
      <c r="A206" s="87" t="s">
        <v>372</v>
      </c>
      <c r="B206" s="88">
        <v>1453</v>
      </c>
      <c r="C206" s="89">
        <v>826</v>
      </c>
      <c r="D206" s="89">
        <v>627</v>
      </c>
      <c r="E206" s="71">
        <f t="shared" si="6"/>
        <v>56.847900894700622</v>
      </c>
      <c r="F206" s="71">
        <f t="shared" si="7"/>
        <v>43.152099105299378</v>
      </c>
    </row>
    <row r="207" spans="1:6" hidden="1">
      <c r="A207" s="87" t="s">
        <v>373</v>
      </c>
      <c r="B207" s="88">
        <v>1447</v>
      </c>
      <c r="C207" s="89">
        <v>481</v>
      </c>
      <c r="D207" s="89">
        <v>966</v>
      </c>
      <c r="E207" s="71">
        <f t="shared" si="6"/>
        <v>33.241188666205943</v>
      </c>
      <c r="F207" s="71">
        <f t="shared" si="7"/>
        <v>66.758811333794057</v>
      </c>
    </row>
    <row r="208" spans="1:6" hidden="1">
      <c r="A208" s="87" t="s">
        <v>374</v>
      </c>
      <c r="B208" s="88">
        <v>1427</v>
      </c>
      <c r="C208" s="89">
        <v>207</v>
      </c>
      <c r="D208" s="89">
        <v>1220</v>
      </c>
      <c r="E208" s="71">
        <f t="shared" si="6"/>
        <v>14.505956552207428</v>
      </c>
      <c r="F208" s="71">
        <f t="shared" si="7"/>
        <v>85.494043447792563</v>
      </c>
    </row>
    <row r="209" spans="1:6" hidden="1">
      <c r="A209" s="87" t="s">
        <v>375</v>
      </c>
      <c r="B209" s="88">
        <v>1391</v>
      </c>
      <c r="C209" s="89">
        <v>861</v>
      </c>
      <c r="D209" s="89">
        <v>530</v>
      </c>
      <c r="E209" s="71">
        <f t="shared" si="6"/>
        <v>61.897915168943207</v>
      </c>
      <c r="F209" s="71">
        <f t="shared" si="7"/>
        <v>38.102084831056793</v>
      </c>
    </row>
    <row r="210" spans="1:6" hidden="1">
      <c r="A210" s="87" t="s">
        <v>376</v>
      </c>
      <c r="B210" s="88">
        <v>1354</v>
      </c>
      <c r="C210" s="89">
        <v>906</v>
      </c>
      <c r="D210" s="89">
        <v>448</v>
      </c>
      <c r="E210" s="71">
        <f t="shared" si="6"/>
        <v>66.912850812407669</v>
      </c>
      <c r="F210" s="71">
        <f t="shared" si="7"/>
        <v>33.087149187592317</v>
      </c>
    </row>
    <row r="211" spans="1:6" hidden="1">
      <c r="A211" s="87" t="s">
        <v>377</v>
      </c>
      <c r="B211" s="88">
        <v>1323</v>
      </c>
      <c r="C211" s="89">
        <v>328</v>
      </c>
      <c r="D211" s="89">
        <v>995</v>
      </c>
      <c r="E211" s="71">
        <f t="shared" si="6"/>
        <v>24.792139077853363</v>
      </c>
      <c r="F211" s="71">
        <f t="shared" si="7"/>
        <v>75.207860922146637</v>
      </c>
    </row>
    <row r="212" spans="1:6" hidden="1">
      <c r="A212" s="87" t="s">
        <v>378</v>
      </c>
      <c r="B212" s="88">
        <v>1301</v>
      </c>
      <c r="C212" s="89">
        <v>405</v>
      </c>
      <c r="D212" s="89">
        <v>896</v>
      </c>
      <c r="E212" s="71">
        <f t="shared" si="6"/>
        <v>31.129900076863954</v>
      </c>
      <c r="F212" s="71">
        <f t="shared" si="7"/>
        <v>68.870099923136053</v>
      </c>
    </row>
    <row r="213" spans="1:6" hidden="1">
      <c r="A213" s="87" t="s">
        <v>379</v>
      </c>
      <c r="B213" s="88">
        <v>1276</v>
      </c>
      <c r="C213" s="89">
        <v>607</v>
      </c>
      <c r="D213" s="89">
        <v>669</v>
      </c>
      <c r="E213" s="71">
        <f t="shared" si="6"/>
        <v>47.570532915360502</v>
      </c>
      <c r="F213" s="71">
        <f t="shared" si="7"/>
        <v>52.429467084639505</v>
      </c>
    </row>
    <row r="214" spans="1:6" hidden="1">
      <c r="A214" s="87" t="s">
        <v>380</v>
      </c>
      <c r="B214" s="88">
        <v>1219</v>
      </c>
      <c r="C214" s="89">
        <v>125</v>
      </c>
      <c r="D214" s="89">
        <v>1094</v>
      </c>
      <c r="E214" s="71">
        <f t="shared" si="6"/>
        <v>10.254306808859722</v>
      </c>
      <c r="F214" s="71">
        <f t="shared" si="7"/>
        <v>89.745693191140276</v>
      </c>
    </row>
    <row r="215" spans="1:6" hidden="1">
      <c r="A215" s="87" t="s">
        <v>381</v>
      </c>
      <c r="B215" s="88">
        <v>1171</v>
      </c>
      <c r="C215" s="89">
        <v>635</v>
      </c>
      <c r="D215" s="89">
        <v>536</v>
      </c>
      <c r="E215" s="71">
        <f t="shared" si="6"/>
        <v>54.227156276686593</v>
      </c>
      <c r="F215" s="71">
        <f t="shared" si="7"/>
        <v>45.772843723313407</v>
      </c>
    </row>
    <row r="216" spans="1:6" hidden="1">
      <c r="A216" s="87" t="s">
        <v>382</v>
      </c>
      <c r="B216" s="88">
        <v>1161</v>
      </c>
      <c r="C216" s="89">
        <v>714</v>
      </c>
      <c r="D216" s="89">
        <v>447</v>
      </c>
      <c r="E216" s="71">
        <f t="shared" si="6"/>
        <v>61.498708010335911</v>
      </c>
      <c r="F216" s="71">
        <f t="shared" si="7"/>
        <v>38.501291989664082</v>
      </c>
    </row>
    <row r="217" spans="1:6" hidden="1">
      <c r="A217" s="87" t="s">
        <v>383</v>
      </c>
      <c r="B217" s="88">
        <v>1137</v>
      </c>
      <c r="C217" s="89">
        <v>365</v>
      </c>
      <c r="D217" s="89">
        <v>772</v>
      </c>
      <c r="E217" s="71">
        <f t="shared" si="6"/>
        <v>32.102022867194371</v>
      </c>
      <c r="F217" s="71">
        <f t="shared" si="7"/>
        <v>67.897977132805636</v>
      </c>
    </row>
    <row r="218" spans="1:6" hidden="1">
      <c r="A218" s="87" t="s">
        <v>384</v>
      </c>
      <c r="B218" s="88">
        <v>1122</v>
      </c>
      <c r="C218" s="89">
        <v>273</v>
      </c>
      <c r="D218" s="89">
        <v>849</v>
      </c>
      <c r="E218" s="71">
        <f t="shared" si="6"/>
        <v>24.331550802139038</v>
      </c>
      <c r="F218" s="71">
        <f t="shared" si="7"/>
        <v>75.668449197860966</v>
      </c>
    </row>
    <row r="219" spans="1:6" hidden="1">
      <c r="A219" s="87" t="s">
        <v>385</v>
      </c>
      <c r="B219" s="88">
        <v>1105</v>
      </c>
      <c r="C219" s="89">
        <v>417</v>
      </c>
      <c r="D219" s="89">
        <v>688</v>
      </c>
      <c r="E219" s="71">
        <f t="shared" si="6"/>
        <v>37.737556561085974</v>
      </c>
      <c r="F219" s="71">
        <f t="shared" si="7"/>
        <v>62.262443438914026</v>
      </c>
    </row>
    <row r="220" spans="1:6" hidden="1">
      <c r="A220" s="87" t="s">
        <v>386</v>
      </c>
      <c r="B220" s="88">
        <v>1098</v>
      </c>
      <c r="C220" s="89">
        <v>596</v>
      </c>
      <c r="D220" s="89">
        <v>502</v>
      </c>
      <c r="E220" s="71">
        <f t="shared" si="6"/>
        <v>54.280510018214933</v>
      </c>
      <c r="F220" s="71">
        <f t="shared" si="7"/>
        <v>45.719489981785067</v>
      </c>
    </row>
    <row r="221" spans="1:6" hidden="1">
      <c r="A221" s="87" t="s">
        <v>387</v>
      </c>
      <c r="B221" s="88">
        <v>1063</v>
      </c>
      <c r="C221" s="89">
        <v>638</v>
      </c>
      <c r="D221" s="89">
        <v>425</v>
      </c>
      <c r="E221" s="71">
        <f t="shared" si="6"/>
        <v>60.018814675446855</v>
      </c>
      <c r="F221" s="71">
        <f t="shared" si="7"/>
        <v>39.981185324553152</v>
      </c>
    </row>
    <row r="222" spans="1:6" hidden="1">
      <c r="A222" s="87" t="s">
        <v>388</v>
      </c>
      <c r="B222" s="88">
        <v>1038</v>
      </c>
      <c r="C222" s="89">
        <v>828</v>
      </c>
      <c r="D222" s="89">
        <v>210</v>
      </c>
      <c r="E222" s="71">
        <f t="shared" si="6"/>
        <v>79.76878612716763</v>
      </c>
      <c r="F222" s="71">
        <f t="shared" si="7"/>
        <v>20.23121387283237</v>
      </c>
    </row>
    <row r="223" spans="1:6" hidden="1">
      <c r="A223" s="87" t="s">
        <v>389</v>
      </c>
      <c r="B223" s="88">
        <v>1030</v>
      </c>
      <c r="C223" s="89">
        <v>228</v>
      </c>
      <c r="D223" s="89">
        <v>802</v>
      </c>
      <c r="E223" s="71">
        <f t="shared" si="6"/>
        <v>22.135922330097088</v>
      </c>
      <c r="F223" s="71">
        <f t="shared" si="7"/>
        <v>77.864077669902912</v>
      </c>
    </row>
    <row r="224" spans="1:6" hidden="1">
      <c r="A224" s="87" t="s">
        <v>390</v>
      </c>
      <c r="B224" s="88">
        <v>1005</v>
      </c>
      <c r="C224" s="89">
        <v>706</v>
      </c>
      <c r="D224" s="89">
        <v>299</v>
      </c>
      <c r="E224" s="71">
        <f t="shared" si="6"/>
        <v>70.24875621890547</v>
      </c>
      <c r="F224" s="71">
        <f t="shared" si="7"/>
        <v>29.751243781094526</v>
      </c>
    </row>
    <row r="225" spans="1:6" hidden="1">
      <c r="A225" s="87" t="s">
        <v>391</v>
      </c>
      <c r="B225" s="88">
        <v>989</v>
      </c>
      <c r="C225" s="89">
        <v>493</v>
      </c>
      <c r="D225" s="89">
        <v>496</v>
      </c>
      <c r="E225" s="71">
        <f t="shared" si="6"/>
        <v>49.848331648129424</v>
      </c>
      <c r="F225" s="71">
        <f t="shared" si="7"/>
        <v>50.151668351870569</v>
      </c>
    </row>
    <row r="226" spans="1:6" hidden="1">
      <c r="A226" s="87" t="s">
        <v>392</v>
      </c>
      <c r="B226" s="88">
        <v>984</v>
      </c>
      <c r="C226" s="89">
        <v>691</v>
      </c>
      <c r="D226" s="89">
        <v>293</v>
      </c>
      <c r="E226" s="71">
        <f t="shared" si="6"/>
        <v>70.223577235772368</v>
      </c>
      <c r="F226" s="71">
        <f t="shared" si="7"/>
        <v>29.776422764227643</v>
      </c>
    </row>
    <row r="227" spans="1:6" ht="30" hidden="1">
      <c r="A227" s="87" t="s">
        <v>393</v>
      </c>
      <c r="B227" s="88">
        <v>978</v>
      </c>
      <c r="C227" s="89">
        <v>376</v>
      </c>
      <c r="D227" s="89">
        <v>602</v>
      </c>
      <c r="E227" s="71">
        <f t="shared" si="6"/>
        <v>38.445807770961146</v>
      </c>
      <c r="F227" s="71">
        <f t="shared" si="7"/>
        <v>61.554192229038854</v>
      </c>
    </row>
    <row r="228" spans="1:6" hidden="1">
      <c r="A228" s="87" t="s">
        <v>394</v>
      </c>
      <c r="B228" s="88">
        <v>971</v>
      </c>
      <c r="C228" s="89">
        <v>109</v>
      </c>
      <c r="D228" s="89">
        <v>862</v>
      </c>
      <c r="E228" s="71">
        <f t="shared" si="6"/>
        <v>11.225540679711637</v>
      </c>
      <c r="F228" s="71">
        <f t="shared" si="7"/>
        <v>88.774459320288372</v>
      </c>
    </row>
    <row r="229" spans="1:6" hidden="1">
      <c r="A229" s="87" t="s">
        <v>395</v>
      </c>
      <c r="B229" s="88">
        <v>943</v>
      </c>
      <c r="C229" s="89">
        <v>566</v>
      </c>
      <c r="D229" s="89">
        <v>377</v>
      </c>
      <c r="E229" s="71">
        <f t="shared" si="6"/>
        <v>60.021208907741254</v>
      </c>
      <c r="F229" s="71">
        <f t="shared" si="7"/>
        <v>39.978791092258746</v>
      </c>
    </row>
    <row r="230" spans="1:6" hidden="1">
      <c r="A230" s="87" t="s">
        <v>396</v>
      </c>
      <c r="B230" s="88">
        <v>930</v>
      </c>
      <c r="C230" s="89">
        <v>654</v>
      </c>
      <c r="D230" s="89">
        <v>276</v>
      </c>
      <c r="E230" s="71">
        <f t="shared" si="6"/>
        <v>70.322580645161295</v>
      </c>
      <c r="F230" s="71">
        <f t="shared" si="7"/>
        <v>29.677419354838708</v>
      </c>
    </row>
    <row r="231" spans="1:6" hidden="1">
      <c r="A231" s="87" t="s">
        <v>397</v>
      </c>
      <c r="B231" s="88">
        <v>920</v>
      </c>
      <c r="C231" s="89">
        <v>126</v>
      </c>
      <c r="D231" s="89">
        <v>794</v>
      </c>
      <c r="E231" s="71">
        <f t="shared" si="6"/>
        <v>13.695652173913043</v>
      </c>
      <c r="F231" s="71">
        <f t="shared" si="7"/>
        <v>86.304347826086953</v>
      </c>
    </row>
    <row r="232" spans="1:6" hidden="1">
      <c r="A232" s="87" t="s">
        <v>398</v>
      </c>
      <c r="B232" s="88">
        <v>889</v>
      </c>
      <c r="C232" s="89">
        <v>185</v>
      </c>
      <c r="D232" s="89">
        <v>704</v>
      </c>
      <c r="E232" s="71">
        <f t="shared" si="6"/>
        <v>20.809898762654669</v>
      </c>
      <c r="F232" s="71">
        <f t="shared" si="7"/>
        <v>79.190101237345331</v>
      </c>
    </row>
    <row r="233" spans="1:6" hidden="1">
      <c r="A233" s="87" t="s">
        <v>399</v>
      </c>
      <c r="B233" s="88">
        <v>854</v>
      </c>
      <c r="C233" s="89">
        <v>640</v>
      </c>
      <c r="D233" s="89">
        <v>214</v>
      </c>
      <c r="E233" s="71">
        <f t="shared" si="6"/>
        <v>74.941451990632331</v>
      </c>
      <c r="F233" s="71">
        <f t="shared" si="7"/>
        <v>25.05854800936768</v>
      </c>
    </row>
    <row r="234" spans="1:6" hidden="1">
      <c r="A234" s="87" t="s">
        <v>400</v>
      </c>
      <c r="B234" s="88">
        <v>843</v>
      </c>
      <c r="C234" s="89">
        <v>559</v>
      </c>
      <c r="D234" s="89">
        <v>284</v>
      </c>
      <c r="E234" s="71">
        <f t="shared" si="6"/>
        <v>66.310794780545663</v>
      </c>
      <c r="F234" s="71">
        <f t="shared" si="7"/>
        <v>33.68920521945433</v>
      </c>
    </row>
    <row r="235" spans="1:6" hidden="1">
      <c r="A235" s="87" t="s">
        <v>401</v>
      </c>
      <c r="B235" s="88">
        <v>827</v>
      </c>
      <c r="C235" s="89">
        <v>298</v>
      </c>
      <c r="D235" s="89">
        <v>529</v>
      </c>
      <c r="E235" s="71">
        <f t="shared" si="6"/>
        <v>36.033857315598553</v>
      </c>
      <c r="F235" s="71">
        <f t="shared" si="7"/>
        <v>63.966142684401447</v>
      </c>
    </row>
    <row r="236" spans="1:6" hidden="1">
      <c r="A236" s="87" t="s">
        <v>402</v>
      </c>
      <c r="B236" s="88">
        <v>810</v>
      </c>
      <c r="C236" s="89">
        <v>273</v>
      </c>
      <c r="D236" s="89">
        <v>537</v>
      </c>
      <c r="E236" s="71">
        <f t="shared" si="6"/>
        <v>33.703703703703702</v>
      </c>
      <c r="F236" s="71">
        <f t="shared" si="7"/>
        <v>66.296296296296305</v>
      </c>
    </row>
    <row r="237" spans="1:6" hidden="1">
      <c r="A237" s="87" t="s">
        <v>403</v>
      </c>
      <c r="B237" s="88">
        <v>804</v>
      </c>
      <c r="C237" s="89">
        <v>502</v>
      </c>
      <c r="D237" s="89">
        <v>302</v>
      </c>
      <c r="E237" s="71">
        <f t="shared" si="6"/>
        <v>62.437810945273633</v>
      </c>
      <c r="F237" s="71">
        <f t="shared" si="7"/>
        <v>37.562189054726367</v>
      </c>
    </row>
    <row r="238" spans="1:6" hidden="1">
      <c r="A238" s="87" t="s">
        <v>404</v>
      </c>
      <c r="B238" s="88">
        <v>789</v>
      </c>
      <c r="C238" s="89">
        <v>282</v>
      </c>
      <c r="D238" s="89">
        <v>507</v>
      </c>
      <c r="E238" s="71">
        <f t="shared" si="6"/>
        <v>35.741444866920155</v>
      </c>
      <c r="F238" s="71">
        <f t="shared" si="7"/>
        <v>64.258555133079852</v>
      </c>
    </row>
    <row r="239" spans="1:6" hidden="1">
      <c r="A239" s="87" t="s">
        <v>405</v>
      </c>
      <c r="B239" s="88">
        <v>738</v>
      </c>
      <c r="C239" s="89">
        <v>245</v>
      </c>
      <c r="D239" s="89">
        <v>493</v>
      </c>
      <c r="E239" s="71">
        <f t="shared" si="6"/>
        <v>33.197831978319783</v>
      </c>
      <c r="F239" s="71">
        <f t="shared" si="7"/>
        <v>66.802168021680217</v>
      </c>
    </row>
    <row r="240" spans="1:6" hidden="1">
      <c r="A240" s="87" t="s">
        <v>406</v>
      </c>
      <c r="B240" s="88">
        <v>737</v>
      </c>
      <c r="C240" s="89">
        <v>260</v>
      </c>
      <c r="D240" s="89">
        <v>477</v>
      </c>
      <c r="E240" s="71">
        <f t="shared" si="6"/>
        <v>35.278154681139753</v>
      </c>
      <c r="F240" s="71">
        <f t="shared" si="7"/>
        <v>64.721845318860247</v>
      </c>
    </row>
    <row r="241" spans="1:6" hidden="1">
      <c r="A241" s="87" t="s">
        <v>407</v>
      </c>
      <c r="B241" s="88">
        <v>737</v>
      </c>
      <c r="C241" s="89">
        <v>38</v>
      </c>
      <c r="D241" s="89">
        <v>699</v>
      </c>
      <c r="E241" s="71">
        <f t="shared" si="6"/>
        <v>5.1560379918588879</v>
      </c>
      <c r="F241" s="71">
        <f t="shared" si="7"/>
        <v>94.843962008141119</v>
      </c>
    </row>
    <row r="242" spans="1:6" hidden="1">
      <c r="A242" s="87" t="s">
        <v>408</v>
      </c>
      <c r="B242" s="88">
        <v>732</v>
      </c>
      <c r="C242" s="89">
        <v>283</v>
      </c>
      <c r="D242" s="89">
        <v>449</v>
      </c>
      <c r="E242" s="71">
        <f t="shared" si="6"/>
        <v>38.661202185792348</v>
      </c>
      <c r="F242" s="71">
        <f t="shared" si="7"/>
        <v>61.338797814207645</v>
      </c>
    </row>
    <row r="243" spans="1:6" hidden="1">
      <c r="A243" s="87" t="s">
        <v>409</v>
      </c>
      <c r="B243" s="88">
        <v>716</v>
      </c>
      <c r="C243" s="89">
        <v>372</v>
      </c>
      <c r="D243" s="89">
        <v>344</v>
      </c>
      <c r="E243" s="71">
        <f t="shared" si="6"/>
        <v>51.955307262569825</v>
      </c>
      <c r="F243" s="71">
        <f t="shared" si="7"/>
        <v>48.044692737430168</v>
      </c>
    </row>
    <row r="244" spans="1:6" hidden="1">
      <c r="A244" s="87" t="s">
        <v>410</v>
      </c>
      <c r="B244" s="88">
        <v>705</v>
      </c>
      <c r="C244" s="89">
        <v>624</v>
      </c>
      <c r="D244" s="89">
        <v>81</v>
      </c>
      <c r="E244" s="71">
        <f t="shared" si="6"/>
        <v>88.510638297872333</v>
      </c>
      <c r="F244" s="71">
        <f t="shared" si="7"/>
        <v>11.48936170212766</v>
      </c>
    </row>
    <row r="245" spans="1:6" hidden="1">
      <c r="A245" s="87" t="s">
        <v>411</v>
      </c>
      <c r="B245" s="88">
        <v>680</v>
      </c>
      <c r="C245" s="89">
        <v>520</v>
      </c>
      <c r="D245" s="89">
        <v>160</v>
      </c>
      <c r="E245" s="71">
        <f t="shared" si="6"/>
        <v>76.470588235294116</v>
      </c>
      <c r="F245" s="71">
        <f t="shared" si="7"/>
        <v>23.52941176470588</v>
      </c>
    </row>
    <row r="246" spans="1:6" hidden="1">
      <c r="A246" s="87" t="s">
        <v>412</v>
      </c>
      <c r="B246" s="88">
        <v>677</v>
      </c>
      <c r="C246" s="89">
        <v>470</v>
      </c>
      <c r="D246" s="89">
        <v>207</v>
      </c>
      <c r="E246" s="71">
        <f t="shared" si="6"/>
        <v>69.423929098966028</v>
      </c>
      <c r="F246" s="71">
        <f t="shared" si="7"/>
        <v>30.576070901033976</v>
      </c>
    </row>
    <row r="247" spans="1:6" hidden="1">
      <c r="A247" s="87" t="s">
        <v>413</v>
      </c>
      <c r="B247" s="88">
        <v>668</v>
      </c>
      <c r="C247" s="89">
        <v>336</v>
      </c>
      <c r="D247" s="89">
        <v>332</v>
      </c>
      <c r="E247" s="71">
        <f t="shared" si="6"/>
        <v>50.299401197604787</v>
      </c>
      <c r="F247" s="71">
        <f t="shared" si="7"/>
        <v>49.700598802395206</v>
      </c>
    </row>
    <row r="248" spans="1:6" hidden="1">
      <c r="A248" s="87" t="s">
        <v>414</v>
      </c>
      <c r="B248" s="88">
        <v>658</v>
      </c>
      <c r="C248" s="89">
        <v>449</v>
      </c>
      <c r="D248" s="89">
        <v>209</v>
      </c>
      <c r="E248" s="71">
        <f t="shared" si="6"/>
        <v>68.237082066869306</v>
      </c>
      <c r="F248" s="71">
        <f t="shared" si="7"/>
        <v>31.762917933130698</v>
      </c>
    </row>
    <row r="249" spans="1:6" hidden="1">
      <c r="A249" s="87" t="s">
        <v>415</v>
      </c>
      <c r="B249" s="88">
        <v>654</v>
      </c>
      <c r="C249" s="89">
        <v>154</v>
      </c>
      <c r="D249" s="89">
        <v>500</v>
      </c>
      <c r="E249" s="71">
        <f t="shared" si="6"/>
        <v>23.547400611620795</v>
      </c>
      <c r="F249" s="71">
        <f t="shared" si="7"/>
        <v>76.452599388379213</v>
      </c>
    </row>
    <row r="250" spans="1:6" hidden="1">
      <c r="A250" s="87" t="s">
        <v>416</v>
      </c>
      <c r="B250" s="88">
        <v>650</v>
      </c>
      <c r="C250" s="89">
        <v>367</v>
      </c>
      <c r="D250" s="89">
        <v>283</v>
      </c>
      <c r="E250" s="71">
        <f t="shared" si="6"/>
        <v>56.46153846153846</v>
      </c>
      <c r="F250" s="71">
        <f t="shared" si="7"/>
        <v>43.53846153846154</v>
      </c>
    </row>
    <row r="251" spans="1:6" hidden="1">
      <c r="A251" s="87" t="s">
        <v>417</v>
      </c>
      <c r="B251" s="88">
        <v>648</v>
      </c>
      <c r="C251" s="89">
        <v>54</v>
      </c>
      <c r="D251" s="89">
        <v>594</v>
      </c>
      <c r="E251" s="71">
        <f t="shared" si="6"/>
        <v>8.3333333333333321</v>
      </c>
      <c r="F251" s="71">
        <f t="shared" si="7"/>
        <v>91.666666666666657</v>
      </c>
    </row>
    <row r="252" spans="1:6" hidden="1">
      <c r="A252" s="87" t="s">
        <v>418</v>
      </c>
      <c r="B252" s="88">
        <v>648</v>
      </c>
      <c r="C252" s="89">
        <v>397</v>
      </c>
      <c r="D252" s="89">
        <v>251</v>
      </c>
      <c r="E252" s="71">
        <f t="shared" si="6"/>
        <v>61.26543209876543</v>
      </c>
      <c r="F252" s="71">
        <f t="shared" si="7"/>
        <v>38.73456790123457</v>
      </c>
    </row>
    <row r="253" spans="1:6" hidden="1">
      <c r="A253" s="87" t="s">
        <v>419</v>
      </c>
      <c r="B253" s="88">
        <v>643</v>
      </c>
      <c r="C253" s="89">
        <v>135</v>
      </c>
      <c r="D253" s="89">
        <v>508</v>
      </c>
      <c r="E253" s="71">
        <f t="shared" si="6"/>
        <v>20.995334370139972</v>
      </c>
      <c r="F253" s="71">
        <f t="shared" si="7"/>
        <v>79.004665629860028</v>
      </c>
    </row>
    <row r="254" spans="1:6" hidden="1">
      <c r="A254" s="87" t="s">
        <v>420</v>
      </c>
      <c r="B254" s="88">
        <v>629</v>
      </c>
      <c r="C254" s="89">
        <v>214</v>
      </c>
      <c r="D254" s="89">
        <v>415</v>
      </c>
      <c r="E254" s="71">
        <f t="shared" si="6"/>
        <v>34.022257551669313</v>
      </c>
      <c r="F254" s="71">
        <f t="shared" si="7"/>
        <v>65.977742448330673</v>
      </c>
    </row>
    <row r="255" spans="1:6" hidden="1">
      <c r="A255" s="87" t="s">
        <v>421</v>
      </c>
      <c r="B255" s="88">
        <v>616</v>
      </c>
      <c r="C255" s="89">
        <v>325</v>
      </c>
      <c r="D255" s="89">
        <v>291</v>
      </c>
      <c r="E255" s="71">
        <f t="shared" si="6"/>
        <v>52.759740259740262</v>
      </c>
      <c r="F255" s="71">
        <f t="shared" si="7"/>
        <v>47.240259740259738</v>
      </c>
    </row>
    <row r="256" spans="1:6" hidden="1">
      <c r="A256" s="87" t="s">
        <v>422</v>
      </c>
      <c r="B256" s="88">
        <v>594</v>
      </c>
      <c r="C256" s="89">
        <v>108</v>
      </c>
      <c r="D256" s="89">
        <v>486</v>
      </c>
      <c r="E256" s="71">
        <f t="shared" si="6"/>
        <v>18.181818181818183</v>
      </c>
      <c r="F256" s="71">
        <f t="shared" si="7"/>
        <v>81.818181818181827</v>
      </c>
    </row>
    <row r="257" spans="1:6" hidden="1">
      <c r="A257" s="87" t="s">
        <v>423</v>
      </c>
      <c r="B257" s="88">
        <v>588</v>
      </c>
      <c r="C257" s="89">
        <v>104</v>
      </c>
      <c r="D257" s="89">
        <v>484</v>
      </c>
      <c r="E257" s="71">
        <f t="shared" si="6"/>
        <v>17.687074829931973</v>
      </c>
      <c r="F257" s="71">
        <f t="shared" si="7"/>
        <v>82.312925170068027</v>
      </c>
    </row>
    <row r="258" spans="1:6" hidden="1">
      <c r="A258" s="87" t="s">
        <v>424</v>
      </c>
      <c r="B258" s="88">
        <v>584</v>
      </c>
      <c r="C258" s="89">
        <v>239</v>
      </c>
      <c r="D258" s="89">
        <v>345</v>
      </c>
      <c r="E258" s="71">
        <f t="shared" si="6"/>
        <v>40.924657534246577</v>
      </c>
      <c r="F258" s="71">
        <f t="shared" si="7"/>
        <v>59.075342465753423</v>
      </c>
    </row>
    <row r="259" spans="1:6" hidden="1">
      <c r="A259" s="87" t="s">
        <v>425</v>
      </c>
      <c r="B259" s="88">
        <v>563</v>
      </c>
      <c r="C259" s="89">
        <v>447</v>
      </c>
      <c r="D259" s="89">
        <v>116</v>
      </c>
      <c r="E259" s="71">
        <f t="shared" si="6"/>
        <v>79.396092362344589</v>
      </c>
      <c r="F259" s="71">
        <f t="shared" si="7"/>
        <v>20.603907637655418</v>
      </c>
    </row>
    <row r="260" spans="1:6" hidden="1">
      <c r="A260" s="87" t="s">
        <v>426</v>
      </c>
      <c r="B260" s="88">
        <v>553</v>
      </c>
      <c r="C260" s="89">
        <v>325</v>
      </c>
      <c r="D260" s="89">
        <v>228</v>
      </c>
      <c r="E260" s="71">
        <f t="shared" si="6"/>
        <v>58.770343580470161</v>
      </c>
      <c r="F260" s="71">
        <f t="shared" si="7"/>
        <v>41.229656419529839</v>
      </c>
    </row>
    <row r="261" spans="1:6" hidden="1">
      <c r="A261" s="87" t="s">
        <v>427</v>
      </c>
      <c r="B261" s="88">
        <v>552</v>
      </c>
      <c r="C261" s="89">
        <v>71</v>
      </c>
      <c r="D261" s="89">
        <v>481</v>
      </c>
      <c r="E261" s="71">
        <f t="shared" si="6"/>
        <v>12.862318840579709</v>
      </c>
      <c r="F261" s="71">
        <f t="shared" si="7"/>
        <v>87.137681159420282</v>
      </c>
    </row>
    <row r="262" spans="1:6" hidden="1">
      <c r="A262" s="87" t="s">
        <v>428</v>
      </c>
      <c r="B262" s="88">
        <v>552</v>
      </c>
      <c r="C262" s="89">
        <v>361</v>
      </c>
      <c r="D262" s="89">
        <v>191</v>
      </c>
      <c r="E262" s="71">
        <f t="shared" ref="E262:E325" si="8">(C262/B262)*100</f>
        <v>65.398550724637687</v>
      </c>
      <c r="F262" s="71">
        <f t="shared" ref="F262:F325" si="9">(D262/B262)*100</f>
        <v>34.60144927536232</v>
      </c>
    </row>
    <row r="263" spans="1:6" hidden="1">
      <c r="A263" s="87" t="s">
        <v>429</v>
      </c>
      <c r="B263" s="88">
        <v>551</v>
      </c>
      <c r="C263" s="89">
        <v>122</v>
      </c>
      <c r="D263" s="89">
        <v>429</v>
      </c>
      <c r="E263" s="71">
        <f t="shared" si="8"/>
        <v>22.141560798548092</v>
      </c>
      <c r="F263" s="71">
        <f t="shared" si="9"/>
        <v>77.858439201451901</v>
      </c>
    </row>
    <row r="264" spans="1:6" hidden="1">
      <c r="A264" s="87" t="s">
        <v>430</v>
      </c>
      <c r="B264" s="88">
        <v>543</v>
      </c>
      <c r="C264" s="89">
        <v>422</v>
      </c>
      <c r="D264" s="89">
        <v>121</v>
      </c>
      <c r="E264" s="71">
        <f t="shared" si="8"/>
        <v>77.716390423572747</v>
      </c>
      <c r="F264" s="71">
        <f t="shared" si="9"/>
        <v>22.283609576427256</v>
      </c>
    </row>
    <row r="265" spans="1:6" hidden="1">
      <c r="A265" s="87" t="s">
        <v>431</v>
      </c>
      <c r="B265" s="88">
        <v>532</v>
      </c>
      <c r="C265" s="89">
        <v>151</v>
      </c>
      <c r="D265" s="89">
        <v>381</v>
      </c>
      <c r="E265" s="71">
        <f t="shared" si="8"/>
        <v>28.383458646616543</v>
      </c>
      <c r="F265" s="71">
        <f t="shared" si="9"/>
        <v>71.616541353383454</v>
      </c>
    </row>
    <row r="266" spans="1:6" hidden="1">
      <c r="A266" s="87" t="s">
        <v>432</v>
      </c>
      <c r="B266" s="88">
        <v>522</v>
      </c>
      <c r="C266" s="89">
        <v>158</v>
      </c>
      <c r="D266" s="89">
        <v>364</v>
      </c>
      <c r="E266" s="71">
        <f t="shared" si="8"/>
        <v>30.268199233716476</v>
      </c>
      <c r="F266" s="71">
        <f t="shared" si="9"/>
        <v>69.731800766283527</v>
      </c>
    </row>
    <row r="267" spans="1:6" hidden="1">
      <c r="A267" s="87" t="s">
        <v>433</v>
      </c>
      <c r="B267" s="88">
        <v>511</v>
      </c>
      <c r="C267" s="89">
        <v>282</v>
      </c>
      <c r="D267" s="89">
        <v>229</v>
      </c>
      <c r="E267" s="71">
        <f t="shared" si="8"/>
        <v>55.185909980430523</v>
      </c>
      <c r="F267" s="71">
        <f t="shared" si="9"/>
        <v>44.81409001956947</v>
      </c>
    </row>
    <row r="268" spans="1:6" ht="30" hidden="1">
      <c r="A268" s="87" t="s">
        <v>434</v>
      </c>
      <c r="B268" s="88">
        <v>496</v>
      </c>
      <c r="C268" s="89">
        <v>235</v>
      </c>
      <c r="D268" s="89">
        <v>261</v>
      </c>
      <c r="E268" s="71">
        <f t="shared" si="8"/>
        <v>47.37903225806452</v>
      </c>
      <c r="F268" s="71">
        <f t="shared" si="9"/>
        <v>52.620967741935488</v>
      </c>
    </row>
    <row r="269" spans="1:6" hidden="1">
      <c r="A269" s="87" t="s">
        <v>435</v>
      </c>
      <c r="B269" s="88">
        <v>484</v>
      </c>
      <c r="C269" s="89">
        <v>302</v>
      </c>
      <c r="D269" s="89">
        <v>182</v>
      </c>
      <c r="E269" s="71">
        <f t="shared" si="8"/>
        <v>62.396694214876035</v>
      </c>
      <c r="F269" s="71">
        <f t="shared" si="9"/>
        <v>37.603305785123972</v>
      </c>
    </row>
    <row r="270" spans="1:6" hidden="1">
      <c r="A270" s="87" t="s">
        <v>436</v>
      </c>
      <c r="B270" s="88">
        <v>472</v>
      </c>
      <c r="C270" s="89">
        <v>322</v>
      </c>
      <c r="D270" s="89">
        <v>150</v>
      </c>
      <c r="E270" s="71">
        <f t="shared" si="8"/>
        <v>68.220338983050837</v>
      </c>
      <c r="F270" s="71">
        <f t="shared" si="9"/>
        <v>31.779661016949152</v>
      </c>
    </row>
    <row r="271" spans="1:6" ht="30" hidden="1">
      <c r="A271" s="87" t="s">
        <v>437</v>
      </c>
      <c r="B271" s="88">
        <v>443</v>
      </c>
      <c r="C271" s="89">
        <v>171</v>
      </c>
      <c r="D271" s="89">
        <v>272</v>
      </c>
      <c r="E271" s="71">
        <f t="shared" si="8"/>
        <v>38.60045146726862</v>
      </c>
      <c r="F271" s="71">
        <f t="shared" si="9"/>
        <v>61.399548532731373</v>
      </c>
    </row>
    <row r="272" spans="1:6" hidden="1">
      <c r="A272" s="87" t="s">
        <v>438</v>
      </c>
      <c r="B272" s="88">
        <v>435</v>
      </c>
      <c r="C272" s="89">
        <v>359</v>
      </c>
      <c r="D272" s="89">
        <v>76</v>
      </c>
      <c r="E272" s="71">
        <f t="shared" si="8"/>
        <v>82.528735632183896</v>
      </c>
      <c r="F272" s="71">
        <f t="shared" si="9"/>
        <v>17.47126436781609</v>
      </c>
    </row>
    <row r="273" spans="1:6" hidden="1">
      <c r="A273" s="87" t="s">
        <v>439</v>
      </c>
      <c r="B273" s="88">
        <v>435</v>
      </c>
      <c r="C273" s="89">
        <v>77</v>
      </c>
      <c r="D273" s="89">
        <v>358</v>
      </c>
      <c r="E273" s="71">
        <f t="shared" si="8"/>
        <v>17.701149425287358</v>
      </c>
      <c r="F273" s="71">
        <f t="shared" si="9"/>
        <v>82.298850574712645</v>
      </c>
    </row>
    <row r="274" spans="1:6" hidden="1">
      <c r="A274" s="87" t="s">
        <v>440</v>
      </c>
      <c r="B274" s="88">
        <v>433</v>
      </c>
      <c r="C274" s="89">
        <v>202</v>
      </c>
      <c r="D274" s="89">
        <v>231</v>
      </c>
      <c r="E274" s="71">
        <f t="shared" si="8"/>
        <v>46.651270207852193</v>
      </c>
      <c r="F274" s="71">
        <f t="shared" si="9"/>
        <v>53.348729792147807</v>
      </c>
    </row>
    <row r="275" spans="1:6" hidden="1">
      <c r="A275" s="87" t="s">
        <v>441</v>
      </c>
      <c r="B275" s="88">
        <v>425</v>
      </c>
      <c r="C275" s="89">
        <v>262</v>
      </c>
      <c r="D275" s="89">
        <v>163</v>
      </c>
      <c r="E275" s="71">
        <f t="shared" si="8"/>
        <v>61.647058823529413</v>
      </c>
      <c r="F275" s="71">
        <f t="shared" si="9"/>
        <v>38.352941176470587</v>
      </c>
    </row>
    <row r="276" spans="1:6" hidden="1">
      <c r="A276" s="87" t="s">
        <v>442</v>
      </c>
      <c r="B276" s="88">
        <v>425</v>
      </c>
      <c r="C276" s="89">
        <v>221</v>
      </c>
      <c r="D276" s="89">
        <v>204</v>
      </c>
      <c r="E276" s="71">
        <f t="shared" si="8"/>
        <v>52</v>
      </c>
      <c r="F276" s="71">
        <f t="shared" si="9"/>
        <v>48</v>
      </c>
    </row>
    <row r="277" spans="1:6" hidden="1">
      <c r="A277" s="87" t="s">
        <v>443</v>
      </c>
      <c r="B277" s="88">
        <v>412</v>
      </c>
      <c r="C277" s="89">
        <v>261</v>
      </c>
      <c r="D277" s="89">
        <v>151</v>
      </c>
      <c r="E277" s="71">
        <f t="shared" si="8"/>
        <v>63.349514563106801</v>
      </c>
      <c r="F277" s="71">
        <f t="shared" si="9"/>
        <v>36.650485436893206</v>
      </c>
    </row>
    <row r="278" spans="1:6" hidden="1">
      <c r="A278" s="87" t="s">
        <v>444</v>
      </c>
      <c r="B278" s="88">
        <v>386</v>
      </c>
      <c r="C278" s="89">
        <v>129</v>
      </c>
      <c r="D278" s="89">
        <v>257</v>
      </c>
      <c r="E278" s="71">
        <f t="shared" si="8"/>
        <v>33.419689119170989</v>
      </c>
      <c r="F278" s="71">
        <f t="shared" si="9"/>
        <v>66.580310880829018</v>
      </c>
    </row>
    <row r="279" spans="1:6" hidden="1">
      <c r="A279" s="87" t="s">
        <v>445</v>
      </c>
      <c r="B279" s="88">
        <v>386</v>
      </c>
      <c r="C279" s="89">
        <v>222</v>
      </c>
      <c r="D279" s="89">
        <v>164</v>
      </c>
      <c r="E279" s="71">
        <f t="shared" si="8"/>
        <v>57.512953367875653</v>
      </c>
      <c r="F279" s="71">
        <f t="shared" si="9"/>
        <v>42.487046632124354</v>
      </c>
    </row>
    <row r="280" spans="1:6" hidden="1">
      <c r="A280" s="87" t="s">
        <v>446</v>
      </c>
      <c r="B280" s="88">
        <v>383</v>
      </c>
      <c r="C280" s="89">
        <v>211</v>
      </c>
      <c r="D280" s="89">
        <v>172</v>
      </c>
      <c r="E280" s="71">
        <f t="shared" si="8"/>
        <v>55.091383812010442</v>
      </c>
      <c r="F280" s="71">
        <f t="shared" si="9"/>
        <v>44.908616187989558</v>
      </c>
    </row>
    <row r="281" spans="1:6" hidden="1">
      <c r="A281" s="87" t="s">
        <v>447</v>
      </c>
      <c r="B281" s="88">
        <v>383</v>
      </c>
      <c r="C281" s="89">
        <v>53</v>
      </c>
      <c r="D281" s="89">
        <v>330</v>
      </c>
      <c r="E281" s="71">
        <f t="shared" si="8"/>
        <v>13.838120104438643</v>
      </c>
      <c r="F281" s="71">
        <f t="shared" si="9"/>
        <v>86.161879895561356</v>
      </c>
    </row>
    <row r="282" spans="1:6" hidden="1">
      <c r="A282" s="87" t="s">
        <v>448</v>
      </c>
      <c r="B282" s="88">
        <v>383</v>
      </c>
      <c r="C282" s="89">
        <v>47</v>
      </c>
      <c r="D282" s="89">
        <v>336</v>
      </c>
      <c r="E282" s="71">
        <f t="shared" si="8"/>
        <v>12.271540469973891</v>
      </c>
      <c r="F282" s="71">
        <f t="shared" si="9"/>
        <v>87.728459530026115</v>
      </c>
    </row>
    <row r="283" spans="1:6" hidden="1">
      <c r="A283" s="87" t="s">
        <v>449</v>
      </c>
      <c r="B283" s="88">
        <v>380</v>
      </c>
      <c r="C283" s="89">
        <v>150</v>
      </c>
      <c r="D283" s="89">
        <v>230</v>
      </c>
      <c r="E283" s="71">
        <f t="shared" si="8"/>
        <v>39.473684210526315</v>
      </c>
      <c r="F283" s="71">
        <f t="shared" si="9"/>
        <v>60.526315789473685</v>
      </c>
    </row>
    <row r="284" spans="1:6" hidden="1">
      <c r="A284" s="87" t="s">
        <v>450</v>
      </c>
      <c r="B284" s="88">
        <v>357</v>
      </c>
      <c r="C284" s="89">
        <v>265</v>
      </c>
      <c r="D284" s="89">
        <v>92</v>
      </c>
      <c r="E284" s="71">
        <f t="shared" si="8"/>
        <v>74.229691876750707</v>
      </c>
      <c r="F284" s="71">
        <f t="shared" si="9"/>
        <v>25.770308123249297</v>
      </c>
    </row>
    <row r="285" spans="1:6" hidden="1">
      <c r="A285" s="87" t="s">
        <v>451</v>
      </c>
      <c r="B285" s="88">
        <v>352</v>
      </c>
      <c r="C285" s="89">
        <v>225</v>
      </c>
      <c r="D285" s="89">
        <v>127</v>
      </c>
      <c r="E285" s="71">
        <f t="shared" si="8"/>
        <v>63.92045454545454</v>
      </c>
      <c r="F285" s="71">
        <f t="shared" si="9"/>
        <v>36.079545454545453</v>
      </c>
    </row>
    <row r="286" spans="1:6" hidden="1">
      <c r="A286" s="87" t="s">
        <v>452</v>
      </c>
      <c r="B286" s="88">
        <v>349</v>
      </c>
      <c r="C286" s="89">
        <v>225</v>
      </c>
      <c r="D286" s="89">
        <v>124</v>
      </c>
      <c r="E286" s="71">
        <f t="shared" si="8"/>
        <v>64.469914040114617</v>
      </c>
      <c r="F286" s="71">
        <f t="shared" si="9"/>
        <v>35.53008595988539</v>
      </c>
    </row>
    <row r="287" spans="1:6" hidden="1">
      <c r="A287" s="87" t="s">
        <v>453</v>
      </c>
      <c r="B287" s="88">
        <v>347</v>
      </c>
      <c r="C287" s="89">
        <v>56</v>
      </c>
      <c r="D287" s="89">
        <v>291</v>
      </c>
      <c r="E287" s="71">
        <f t="shared" si="8"/>
        <v>16.138328530259365</v>
      </c>
      <c r="F287" s="71">
        <f t="shared" si="9"/>
        <v>83.861671469740628</v>
      </c>
    </row>
    <row r="288" spans="1:6" hidden="1">
      <c r="A288" s="87" t="s">
        <v>454</v>
      </c>
      <c r="B288" s="88">
        <v>336</v>
      </c>
      <c r="C288" s="89">
        <v>157</v>
      </c>
      <c r="D288" s="89">
        <v>179</v>
      </c>
      <c r="E288" s="71">
        <f t="shared" si="8"/>
        <v>46.726190476190474</v>
      </c>
      <c r="F288" s="71">
        <f t="shared" si="9"/>
        <v>53.273809523809526</v>
      </c>
    </row>
    <row r="289" spans="1:6" hidden="1">
      <c r="A289" s="87" t="s">
        <v>455</v>
      </c>
      <c r="B289" s="88">
        <v>336</v>
      </c>
      <c r="C289" s="89">
        <v>21</v>
      </c>
      <c r="D289" s="89">
        <v>315</v>
      </c>
      <c r="E289" s="71">
        <f t="shared" si="8"/>
        <v>6.25</v>
      </c>
      <c r="F289" s="71">
        <f t="shared" si="9"/>
        <v>93.75</v>
      </c>
    </row>
    <row r="290" spans="1:6" hidden="1">
      <c r="A290" s="87" t="s">
        <v>456</v>
      </c>
      <c r="B290" s="88">
        <v>332</v>
      </c>
      <c r="C290" s="89">
        <v>220</v>
      </c>
      <c r="D290" s="89">
        <v>112</v>
      </c>
      <c r="E290" s="71">
        <f t="shared" si="8"/>
        <v>66.265060240963862</v>
      </c>
      <c r="F290" s="71">
        <f t="shared" si="9"/>
        <v>33.734939759036145</v>
      </c>
    </row>
    <row r="291" spans="1:6" hidden="1">
      <c r="A291" s="87" t="s">
        <v>457</v>
      </c>
      <c r="B291" s="88">
        <v>321</v>
      </c>
      <c r="C291" s="89">
        <v>223</v>
      </c>
      <c r="D291" s="89">
        <v>98</v>
      </c>
      <c r="E291" s="71">
        <f t="shared" si="8"/>
        <v>69.470404984423666</v>
      </c>
      <c r="F291" s="71">
        <f t="shared" si="9"/>
        <v>30.529595015576323</v>
      </c>
    </row>
    <row r="292" spans="1:6" hidden="1">
      <c r="A292" s="87" t="s">
        <v>458</v>
      </c>
      <c r="B292" s="88">
        <v>311</v>
      </c>
      <c r="C292" s="89">
        <v>230</v>
      </c>
      <c r="D292" s="89">
        <v>81</v>
      </c>
      <c r="E292" s="71">
        <f t="shared" si="8"/>
        <v>73.954983922829584</v>
      </c>
      <c r="F292" s="71">
        <f t="shared" si="9"/>
        <v>26.04501607717042</v>
      </c>
    </row>
    <row r="293" spans="1:6" hidden="1">
      <c r="A293" s="87" t="s">
        <v>459</v>
      </c>
      <c r="B293" s="88">
        <v>304</v>
      </c>
      <c r="C293" s="89">
        <v>183</v>
      </c>
      <c r="D293" s="89">
        <v>121</v>
      </c>
      <c r="E293" s="71">
        <f t="shared" si="8"/>
        <v>60.19736842105263</v>
      </c>
      <c r="F293" s="71">
        <f t="shared" si="9"/>
        <v>39.80263157894737</v>
      </c>
    </row>
    <row r="294" spans="1:6" hidden="1">
      <c r="A294" s="87" t="s">
        <v>460</v>
      </c>
      <c r="B294" s="88">
        <v>295</v>
      </c>
      <c r="C294" s="89">
        <v>205</v>
      </c>
      <c r="D294" s="89">
        <v>90</v>
      </c>
      <c r="E294" s="71">
        <f t="shared" si="8"/>
        <v>69.491525423728817</v>
      </c>
      <c r="F294" s="71">
        <f t="shared" si="9"/>
        <v>30.508474576271187</v>
      </c>
    </row>
    <row r="295" spans="1:6" hidden="1">
      <c r="A295" s="87" t="s">
        <v>461</v>
      </c>
      <c r="B295" s="88">
        <v>282</v>
      </c>
      <c r="C295" s="89">
        <v>124</v>
      </c>
      <c r="D295" s="89">
        <v>158</v>
      </c>
      <c r="E295" s="71">
        <f t="shared" si="8"/>
        <v>43.971631205673759</v>
      </c>
      <c r="F295" s="71">
        <f t="shared" si="9"/>
        <v>56.028368794326241</v>
      </c>
    </row>
    <row r="296" spans="1:6" ht="30" hidden="1">
      <c r="A296" s="87" t="s">
        <v>462</v>
      </c>
      <c r="B296" s="88">
        <v>281</v>
      </c>
      <c r="C296" s="89">
        <v>175</v>
      </c>
      <c r="D296" s="89">
        <v>106</v>
      </c>
      <c r="E296" s="71">
        <f t="shared" si="8"/>
        <v>62.277580071174377</v>
      </c>
      <c r="F296" s="71">
        <f t="shared" si="9"/>
        <v>37.722419928825623</v>
      </c>
    </row>
    <row r="297" spans="1:6" hidden="1">
      <c r="A297" s="87" t="s">
        <v>463</v>
      </c>
      <c r="B297" s="88">
        <v>274</v>
      </c>
      <c r="C297" s="89">
        <v>94</v>
      </c>
      <c r="D297" s="89">
        <v>180</v>
      </c>
      <c r="E297" s="71">
        <f t="shared" si="8"/>
        <v>34.306569343065696</v>
      </c>
      <c r="F297" s="71">
        <f t="shared" si="9"/>
        <v>65.693430656934311</v>
      </c>
    </row>
    <row r="298" spans="1:6" hidden="1">
      <c r="A298" s="87" t="s">
        <v>464</v>
      </c>
      <c r="B298" s="88">
        <v>272</v>
      </c>
      <c r="C298" s="89">
        <v>210</v>
      </c>
      <c r="D298" s="89">
        <v>62</v>
      </c>
      <c r="E298" s="71">
        <f t="shared" si="8"/>
        <v>77.205882352941174</v>
      </c>
      <c r="F298" s="71">
        <f t="shared" si="9"/>
        <v>22.794117647058822</v>
      </c>
    </row>
    <row r="299" spans="1:6" hidden="1">
      <c r="A299" s="87" t="s">
        <v>465</v>
      </c>
      <c r="B299" s="88">
        <v>268</v>
      </c>
      <c r="C299" s="89">
        <v>145</v>
      </c>
      <c r="D299" s="89">
        <v>123</v>
      </c>
      <c r="E299" s="71">
        <f t="shared" si="8"/>
        <v>54.104477611940297</v>
      </c>
      <c r="F299" s="71">
        <f t="shared" si="9"/>
        <v>45.895522388059703</v>
      </c>
    </row>
    <row r="300" spans="1:6" hidden="1">
      <c r="A300" s="87" t="s">
        <v>466</v>
      </c>
      <c r="B300" s="88">
        <v>258</v>
      </c>
      <c r="C300" s="89">
        <v>95</v>
      </c>
      <c r="D300" s="89">
        <v>163</v>
      </c>
      <c r="E300" s="71">
        <f t="shared" si="8"/>
        <v>36.821705426356587</v>
      </c>
      <c r="F300" s="71">
        <f t="shared" si="9"/>
        <v>63.178294573643413</v>
      </c>
    </row>
    <row r="301" spans="1:6" hidden="1">
      <c r="A301" s="87" t="s">
        <v>467</v>
      </c>
      <c r="B301" s="88">
        <v>255</v>
      </c>
      <c r="C301" s="89">
        <v>208</v>
      </c>
      <c r="D301" s="89">
        <v>47</v>
      </c>
      <c r="E301" s="71">
        <f t="shared" si="8"/>
        <v>81.568627450980387</v>
      </c>
      <c r="F301" s="71">
        <f t="shared" si="9"/>
        <v>18.43137254901961</v>
      </c>
    </row>
    <row r="302" spans="1:6" hidden="1">
      <c r="A302" s="87" t="s">
        <v>468</v>
      </c>
      <c r="B302" s="88">
        <v>249</v>
      </c>
      <c r="C302" s="89">
        <v>156</v>
      </c>
      <c r="D302" s="89">
        <v>93</v>
      </c>
      <c r="E302" s="71">
        <f t="shared" si="8"/>
        <v>62.650602409638559</v>
      </c>
      <c r="F302" s="71">
        <f t="shared" si="9"/>
        <v>37.349397590361441</v>
      </c>
    </row>
    <row r="303" spans="1:6" hidden="1">
      <c r="A303" s="87" t="s">
        <v>469</v>
      </c>
      <c r="B303" s="88">
        <v>241</v>
      </c>
      <c r="C303" s="89">
        <v>89</v>
      </c>
      <c r="D303" s="89">
        <v>152</v>
      </c>
      <c r="E303" s="71">
        <f t="shared" si="8"/>
        <v>36.929460580912867</v>
      </c>
      <c r="F303" s="71">
        <f t="shared" si="9"/>
        <v>63.070539419087133</v>
      </c>
    </row>
    <row r="304" spans="1:6" hidden="1">
      <c r="A304" s="87" t="s">
        <v>470</v>
      </c>
      <c r="B304" s="88">
        <v>241</v>
      </c>
      <c r="C304" s="89">
        <v>167</v>
      </c>
      <c r="D304" s="89">
        <v>74</v>
      </c>
      <c r="E304" s="71">
        <f t="shared" si="8"/>
        <v>69.294605809128626</v>
      </c>
      <c r="F304" s="71">
        <f t="shared" si="9"/>
        <v>30.70539419087137</v>
      </c>
    </row>
    <row r="305" spans="1:6" hidden="1">
      <c r="A305" s="87" t="s">
        <v>471</v>
      </c>
      <c r="B305" s="88">
        <v>240</v>
      </c>
      <c r="C305" s="89">
        <v>45</v>
      </c>
      <c r="D305" s="89">
        <v>195</v>
      </c>
      <c r="E305" s="71">
        <f t="shared" si="8"/>
        <v>18.75</v>
      </c>
      <c r="F305" s="71">
        <f t="shared" si="9"/>
        <v>81.25</v>
      </c>
    </row>
    <row r="306" spans="1:6" ht="30" hidden="1">
      <c r="A306" s="87" t="s">
        <v>472</v>
      </c>
      <c r="B306" s="88">
        <v>236</v>
      </c>
      <c r="C306" s="89">
        <v>126</v>
      </c>
      <c r="D306" s="89">
        <v>110</v>
      </c>
      <c r="E306" s="71">
        <f t="shared" si="8"/>
        <v>53.389830508474581</v>
      </c>
      <c r="F306" s="71">
        <f t="shared" si="9"/>
        <v>46.610169491525419</v>
      </c>
    </row>
    <row r="307" spans="1:6" ht="30" hidden="1">
      <c r="A307" s="87" t="s">
        <v>473</v>
      </c>
      <c r="B307" s="88">
        <v>231</v>
      </c>
      <c r="C307" s="89">
        <v>154</v>
      </c>
      <c r="D307" s="89">
        <v>77</v>
      </c>
      <c r="E307" s="71">
        <f t="shared" si="8"/>
        <v>66.666666666666657</v>
      </c>
      <c r="F307" s="71">
        <f t="shared" si="9"/>
        <v>33.333333333333329</v>
      </c>
    </row>
    <row r="308" spans="1:6" hidden="1">
      <c r="A308" s="87" t="s">
        <v>474</v>
      </c>
      <c r="B308" s="88">
        <v>228</v>
      </c>
      <c r="C308" s="89">
        <v>115</v>
      </c>
      <c r="D308" s="89">
        <v>113</v>
      </c>
      <c r="E308" s="71">
        <f t="shared" si="8"/>
        <v>50.438596491228068</v>
      </c>
      <c r="F308" s="71">
        <f t="shared" si="9"/>
        <v>49.561403508771932</v>
      </c>
    </row>
    <row r="309" spans="1:6" hidden="1">
      <c r="A309" s="87" t="s">
        <v>475</v>
      </c>
      <c r="B309" s="88">
        <v>208</v>
      </c>
      <c r="C309" s="89">
        <v>32</v>
      </c>
      <c r="D309" s="89">
        <v>176</v>
      </c>
      <c r="E309" s="71">
        <f t="shared" si="8"/>
        <v>15.384615384615385</v>
      </c>
      <c r="F309" s="71">
        <f t="shared" si="9"/>
        <v>84.615384615384613</v>
      </c>
    </row>
    <row r="310" spans="1:6" ht="30" hidden="1">
      <c r="A310" s="87" t="s">
        <v>476</v>
      </c>
      <c r="B310" s="88">
        <v>198</v>
      </c>
      <c r="C310" s="89">
        <v>132</v>
      </c>
      <c r="D310" s="89">
        <v>66</v>
      </c>
      <c r="E310" s="71">
        <f t="shared" si="8"/>
        <v>66.666666666666657</v>
      </c>
      <c r="F310" s="71">
        <f t="shared" si="9"/>
        <v>33.333333333333329</v>
      </c>
    </row>
    <row r="311" spans="1:6" hidden="1">
      <c r="A311" s="87" t="s">
        <v>477</v>
      </c>
      <c r="B311" s="88">
        <v>193</v>
      </c>
      <c r="C311" s="89">
        <v>39</v>
      </c>
      <c r="D311" s="89">
        <v>154</v>
      </c>
      <c r="E311" s="71">
        <f t="shared" si="8"/>
        <v>20.207253886010363</v>
      </c>
      <c r="F311" s="71">
        <f t="shared" si="9"/>
        <v>79.792746113989637</v>
      </c>
    </row>
    <row r="312" spans="1:6" hidden="1">
      <c r="A312" s="87" t="s">
        <v>478</v>
      </c>
      <c r="B312" s="88">
        <v>187</v>
      </c>
      <c r="C312" s="89">
        <v>17</v>
      </c>
      <c r="D312" s="89">
        <v>170</v>
      </c>
      <c r="E312" s="71">
        <f t="shared" si="8"/>
        <v>9.0909090909090917</v>
      </c>
      <c r="F312" s="71">
        <f t="shared" si="9"/>
        <v>90.909090909090907</v>
      </c>
    </row>
    <row r="313" spans="1:6" hidden="1">
      <c r="A313" s="87" t="s">
        <v>479</v>
      </c>
      <c r="B313" s="88">
        <v>187</v>
      </c>
      <c r="C313" s="89">
        <v>62</v>
      </c>
      <c r="D313" s="89">
        <v>125</v>
      </c>
      <c r="E313" s="71">
        <f t="shared" si="8"/>
        <v>33.155080213903744</v>
      </c>
      <c r="F313" s="71">
        <f t="shared" si="9"/>
        <v>66.844919786096256</v>
      </c>
    </row>
    <row r="314" spans="1:6" hidden="1">
      <c r="A314" s="87" t="s">
        <v>480</v>
      </c>
      <c r="B314" s="88">
        <v>181</v>
      </c>
      <c r="C314" s="89">
        <v>135</v>
      </c>
      <c r="D314" s="89">
        <v>46</v>
      </c>
      <c r="E314" s="71">
        <f t="shared" si="8"/>
        <v>74.585635359116026</v>
      </c>
      <c r="F314" s="71">
        <f t="shared" si="9"/>
        <v>25.414364640883981</v>
      </c>
    </row>
    <row r="315" spans="1:6" hidden="1">
      <c r="A315" s="87" t="s">
        <v>481</v>
      </c>
      <c r="B315" s="88">
        <v>178</v>
      </c>
      <c r="C315" s="89">
        <v>108</v>
      </c>
      <c r="D315" s="89">
        <v>70</v>
      </c>
      <c r="E315" s="71">
        <f t="shared" si="8"/>
        <v>60.674157303370791</v>
      </c>
      <c r="F315" s="71">
        <f t="shared" si="9"/>
        <v>39.325842696629216</v>
      </c>
    </row>
    <row r="316" spans="1:6" hidden="1">
      <c r="A316" s="87" t="s">
        <v>482</v>
      </c>
      <c r="B316" s="88">
        <v>174</v>
      </c>
      <c r="C316" s="89">
        <v>155</v>
      </c>
      <c r="D316" s="89">
        <v>19</v>
      </c>
      <c r="E316" s="71">
        <f t="shared" si="8"/>
        <v>89.080459770114942</v>
      </c>
      <c r="F316" s="71">
        <f t="shared" si="9"/>
        <v>10.919540229885058</v>
      </c>
    </row>
    <row r="317" spans="1:6" hidden="1">
      <c r="A317" s="87" t="s">
        <v>483</v>
      </c>
      <c r="B317" s="88">
        <v>174</v>
      </c>
      <c r="C317" s="89">
        <v>85</v>
      </c>
      <c r="D317" s="89">
        <v>89</v>
      </c>
      <c r="E317" s="71">
        <f t="shared" si="8"/>
        <v>48.850574712643677</v>
      </c>
      <c r="F317" s="71">
        <f t="shared" si="9"/>
        <v>51.149425287356323</v>
      </c>
    </row>
    <row r="318" spans="1:6" hidden="1">
      <c r="A318" s="87" t="s">
        <v>484</v>
      </c>
      <c r="B318" s="88">
        <v>173</v>
      </c>
      <c r="C318" s="89">
        <v>84</v>
      </c>
      <c r="D318" s="89">
        <v>89</v>
      </c>
      <c r="E318" s="71">
        <f t="shared" si="8"/>
        <v>48.554913294797686</v>
      </c>
      <c r="F318" s="71">
        <f t="shared" si="9"/>
        <v>51.445086705202314</v>
      </c>
    </row>
    <row r="319" spans="1:6" ht="30" hidden="1">
      <c r="A319" s="87" t="s">
        <v>485</v>
      </c>
      <c r="B319" s="88">
        <v>156</v>
      </c>
      <c r="C319" s="89">
        <v>20</v>
      </c>
      <c r="D319" s="89">
        <v>136</v>
      </c>
      <c r="E319" s="71">
        <f t="shared" si="8"/>
        <v>12.820512820512819</v>
      </c>
      <c r="F319" s="71">
        <f t="shared" si="9"/>
        <v>87.179487179487182</v>
      </c>
    </row>
    <row r="320" spans="1:6" hidden="1">
      <c r="A320" s="87" t="s">
        <v>486</v>
      </c>
      <c r="B320" s="88">
        <v>155</v>
      </c>
      <c r="C320" s="89">
        <v>109</v>
      </c>
      <c r="D320" s="89">
        <v>46</v>
      </c>
      <c r="E320" s="71">
        <f t="shared" si="8"/>
        <v>70.322580645161295</v>
      </c>
      <c r="F320" s="71">
        <f t="shared" si="9"/>
        <v>29.677419354838708</v>
      </c>
    </row>
    <row r="321" spans="1:6" hidden="1">
      <c r="A321" s="87" t="s">
        <v>487</v>
      </c>
      <c r="B321" s="88">
        <v>152</v>
      </c>
      <c r="C321" s="89">
        <v>89</v>
      </c>
      <c r="D321" s="89">
        <v>63</v>
      </c>
      <c r="E321" s="71">
        <f t="shared" si="8"/>
        <v>58.55263157894737</v>
      </c>
      <c r="F321" s="71">
        <f t="shared" si="9"/>
        <v>41.44736842105263</v>
      </c>
    </row>
    <row r="322" spans="1:6" hidden="1">
      <c r="A322" s="87" t="s">
        <v>488</v>
      </c>
      <c r="B322" s="88">
        <v>151</v>
      </c>
      <c r="C322" s="89">
        <v>109</v>
      </c>
      <c r="D322" s="89">
        <v>42</v>
      </c>
      <c r="E322" s="71">
        <f t="shared" si="8"/>
        <v>72.185430463576168</v>
      </c>
      <c r="F322" s="71">
        <f t="shared" si="9"/>
        <v>27.814569536423839</v>
      </c>
    </row>
    <row r="323" spans="1:6" hidden="1">
      <c r="A323" s="87" t="s">
        <v>489</v>
      </c>
      <c r="B323" s="88">
        <v>142</v>
      </c>
      <c r="C323" s="89">
        <v>40</v>
      </c>
      <c r="D323" s="89">
        <v>102</v>
      </c>
      <c r="E323" s="71">
        <f t="shared" si="8"/>
        <v>28.169014084507044</v>
      </c>
      <c r="F323" s="71">
        <f t="shared" si="9"/>
        <v>71.83098591549296</v>
      </c>
    </row>
    <row r="324" spans="1:6" hidden="1">
      <c r="A324" s="87" t="s">
        <v>490</v>
      </c>
      <c r="B324" s="88">
        <v>138</v>
      </c>
      <c r="C324" s="89">
        <v>22</v>
      </c>
      <c r="D324" s="89">
        <v>116</v>
      </c>
      <c r="E324" s="71">
        <f t="shared" si="8"/>
        <v>15.942028985507244</v>
      </c>
      <c r="F324" s="71">
        <f t="shared" si="9"/>
        <v>84.05797101449275</v>
      </c>
    </row>
    <row r="325" spans="1:6" hidden="1">
      <c r="A325" s="87" t="s">
        <v>491</v>
      </c>
      <c r="B325" s="88">
        <v>135</v>
      </c>
      <c r="C325" s="89">
        <v>53</v>
      </c>
      <c r="D325" s="89">
        <v>82</v>
      </c>
      <c r="E325" s="71">
        <f t="shared" si="8"/>
        <v>39.25925925925926</v>
      </c>
      <c r="F325" s="71">
        <f t="shared" si="9"/>
        <v>60.74074074074074</v>
      </c>
    </row>
    <row r="326" spans="1:6" hidden="1">
      <c r="A326" s="87" t="s">
        <v>492</v>
      </c>
      <c r="B326" s="88">
        <v>134</v>
      </c>
      <c r="C326" s="89">
        <v>64</v>
      </c>
      <c r="D326" s="89">
        <v>70</v>
      </c>
      <c r="E326" s="71">
        <f t="shared" ref="E326:E352" si="10">(C326/B326)*100</f>
        <v>47.761194029850742</v>
      </c>
      <c r="F326" s="71">
        <f t="shared" ref="F326:F352" si="11">(D326/B326)*100</f>
        <v>52.238805970149251</v>
      </c>
    </row>
    <row r="327" spans="1:6" hidden="1">
      <c r="A327" s="87" t="s">
        <v>493</v>
      </c>
      <c r="B327" s="88">
        <v>119</v>
      </c>
      <c r="C327" s="89">
        <v>48</v>
      </c>
      <c r="D327" s="89">
        <v>71</v>
      </c>
      <c r="E327" s="71">
        <f t="shared" si="10"/>
        <v>40.336134453781511</v>
      </c>
      <c r="F327" s="71">
        <f t="shared" si="11"/>
        <v>59.663865546218489</v>
      </c>
    </row>
    <row r="328" spans="1:6" hidden="1">
      <c r="A328" s="87" t="s">
        <v>494</v>
      </c>
      <c r="B328" s="88">
        <v>118</v>
      </c>
      <c r="C328" s="89">
        <v>59</v>
      </c>
      <c r="D328" s="89">
        <v>59</v>
      </c>
      <c r="E328" s="71">
        <f t="shared" si="10"/>
        <v>50</v>
      </c>
      <c r="F328" s="71">
        <f t="shared" si="11"/>
        <v>50</v>
      </c>
    </row>
    <row r="329" spans="1:6" hidden="1">
      <c r="A329" s="87" t="s">
        <v>495</v>
      </c>
      <c r="B329" s="88">
        <v>116</v>
      </c>
      <c r="C329" s="89">
        <v>58</v>
      </c>
      <c r="D329" s="89">
        <v>58</v>
      </c>
      <c r="E329" s="71">
        <f t="shared" si="10"/>
        <v>50</v>
      </c>
      <c r="F329" s="71">
        <f t="shared" si="11"/>
        <v>50</v>
      </c>
    </row>
    <row r="330" spans="1:6" hidden="1">
      <c r="A330" s="87" t="s">
        <v>496</v>
      </c>
      <c r="B330" s="88">
        <v>108</v>
      </c>
      <c r="C330" s="89">
        <v>51</v>
      </c>
      <c r="D330" s="89">
        <v>57</v>
      </c>
      <c r="E330" s="71">
        <f t="shared" si="10"/>
        <v>47.222222222222221</v>
      </c>
      <c r="F330" s="71">
        <f t="shared" si="11"/>
        <v>52.777777777777779</v>
      </c>
    </row>
    <row r="331" spans="1:6" hidden="1">
      <c r="A331" s="87" t="s">
        <v>497</v>
      </c>
      <c r="B331" s="88">
        <v>108</v>
      </c>
      <c r="C331" s="89">
        <v>28</v>
      </c>
      <c r="D331" s="89">
        <v>80</v>
      </c>
      <c r="E331" s="71">
        <f t="shared" si="10"/>
        <v>25.925925925925924</v>
      </c>
      <c r="F331" s="71">
        <f t="shared" si="11"/>
        <v>74.074074074074076</v>
      </c>
    </row>
    <row r="332" spans="1:6" hidden="1">
      <c r="A332" s="87" t="s">
        <v>498</v>
      </c>
      <c r="B332" s="88">
        <v>107</v>
      </c>
      <c r="C332" s="89">
        <v>89</v>
      </c>
      <c r="D332" s="89">
        <v>18</v>
      </c>
      <c r="E332" s="71">
        <f t="shared" si="10"/>
        <v>83.177570093457945</v>
      </c>
      <c r="F332" s="71">
        <f t="shared" si="11"/>
        <v>16.822429906542055</v>
      </c>
    </row>
    <row r="333" spans="1:6" hidden="1">
      <c r="A333" s="87" t="s">
        <v>499</v>
      </c>
      <c r="B333" s="88">
        <v>103</v>
      </c>
      <c r="C333" s="89">
        <v>45</v>
      </c>
      <c r="D333" s="89">
        <v>58</v>
      </c>
      <c r="E333" s="71">
        <f t="shared" si="10"/>
        <v>43.689320388349515</v>
      </c>
      <c r="F333" s="71">
        <f t="shared" si="11"/>
        <v>56.310679611650485</v>
      </c>
    </row>
    <row r="334" spans="1:6" hidden="1">
      <c r="A334" s="87" t="s">
        <v>500</v>
      </c>
      <c r="B334" s="88">
        <v>91</v>
      </c>
      <c r="C334" s="89">
        <v>62</v>
      </c>
      <c r="D334" s="89">
        <v>29</v>
      </c>
      <c r="E334" s="71">
        <f t="shared" si="10"/>
        <v>68.131868131868131</v>
      </c>
      <c r="F334" s="71">
        <f t="shared" si="11"/>
        <v>31.868131868131865</v>
      </c>
    </row>
    <row r="335" spans="1:6" hidden="1">
      <c r="A335" s="87" t="s">
        <v>501</v>
      </c>
      <c r="B335" s="88">
        <v>90</v>
      </c>
      <c r="C335" s="89">
        <v>10</v>
      </c>
      <c r="D335" s="89">
        <v>80</v>
      </c>
      <c r="E335" s="71">
        <f t="shared" si="10"/>
        <v>11.111111111111111</v>
      </c>
      <c r="F335" s="71">
        <f t="shared" si="11"/>
        <v>88.888888888888886</v>
      </c>
    </row>
    <row r="336" spans="1:6" hidden="1">
      <c r="A336" s="87" t="s">
        <v>502</v>
      </c>
      <c r="B336" s="88">
        <v>83</v>
      </c>
      <c r="C336" s="89">
        <v>54</v>
      </c>
      <c r="D336" s="89">
        <v>29</v>
      </c>
      <c r="E336" s="71">
        <f t="shared" si="10"/>
        <v>65.060240963855421</v>
      </c>
      <c r="F336" s="71">
        <f t="shared" si="11"/>
        <v>34.939759036144579</v>
      </c>
    </row>
    <row r="337" spans="1:6" hidden="1">
      <c r="A337" s="87" t="s">
        <v>503</v>
      </c>
      <c r="B337" s="88">
        <v>74</v>
      </c>
      <c r="C337" s="89">
        <v>8</v>
      </c>
      <c r="D337" s="89">
        <v>66</v>
      </c>
      <c r="E337" s="71">
        <f t="shared" si="10"/>
        <v>10.810810810810811</v>
      </c>
      <c r="F337" s="71">
        <f t="shared" si="11"/>
        <v>89.189189189189193</v>
      </c>
    </row>
    <row r="338" spans="1:6" hidden="1">
      <c r="A338" s="87" t="s">
        <v>504</v>
      </c>
      <c r="B338" s="88">
        <v>74</v>
      </c>
      <c r="C338" s="89">
        <v>14</v>
      </c>
      <c r="D338" s="89">
        <v>60</v>
      </c>
      <c r="E338" s="71">
        <f t="shared" si="10"/>
        <v>18.918918918918919</v>
      </c>
      <c r="F338" s="71">
        <f t="shared" si="11"/>
        <v>81.081081081081081</v>
      </c>
    </row>
    <row r="339" spans="1:6" hidden="1">
      <c r="A339" s="87" t="s">
        <v>505</v>
      </c>
      <c r="B339" s="88">
        <v>65</v>
      </c>
      <c r="C339" s="89">
        <v>49</v>
      </c>
      <c r="D339" s="89">
        <v>16</v>
      </c>
      <c r="E339" s="71">
        <f t="shared" si="10"/>
        <v>75.384615384615387</v>
      </c>
      <c r="F339" s="71">
        <f t="shared" si="11"/>
        <v>24.615384615384617</v>
      </c>
    </row>
    <row r="340" spans="1:6" hidden="1">
      <c r="A340" s="87" t="s">
        <v>506</v>
      </c>
      <c r="B340" s="88">
        <v>49</v>
      </c>
      <c r="C340" s="89">
        <v>4</v>
      </c>
      <c r="D340" s="89">
        <v>45</v>
      </c>
      <c r="E340" s="71">
        <f t="shared" si="10"/>
        <v>8.1632653061224492</v>
      </c>
      <c r="F340" s="71">
        <f t="shared" si="11"/>
        <v>91.83673469387756</v>
      </c>
    </row>
    <row r="341" spans="1:6" hidden="1">
      <c r="A341" s="87" t="s">
        <v>507</v>
      </c>
      <c r="B341" s="88">
        <v>32</v>
      </c>
      <c r="C341" s="89">
        <v>11</v>
      </c>
      <c r="D341" s="89">
        <v>21</v>
      </c>
      <c r="E341" s="71">
        <f t="shared" si="10"/>
        <v>34.375</v>
      </c>
      <c r="F341" s="71">
        <f t="shared" si="11"/>
        <v>65.625</v>
      </c>
    </row>
    <row r="342" spans="1:6" hidden="1">
      <c r="A342" s="87" t="s">
        <v>508</v>
      </c>
      <c r="B342" s="88">
        <v>32</v>
      </c>
      <c r="C342" s="89">
        <v>24</v>
      </c>
      <c r="D342" s="89">
        <v>8</v>
      </c>
      <c r="E342" s="71">
        <f t="shared" si="10"/>
        <v>75</v>
      </c>
      <c r="F342" s="71">
        <f t="shared" si="11"/>
        <v>25</v>
      </c>
    </row>
    <row r="343" spans="1:6" ht="30" hidden="1">
      <c r="A343" s="87" t="s">
        <v>509</v>
      </c>
      <c r="B343" s="88">
        <v>26</v>
      </c>
      <c r="C343" s="89">
        <v>16</v>
      </c>
      <c r="D343" s="89">
        <v>10</v>
      </c>
      <c r="E343" s="71">
        <f t="shared" si="10"/>
        <v>61.53846153846154</v>
      </c>
      <c r="F343" s="71">
        <f t="shared" si="11"/>
        <v>38.461538461538467</v>
      </c>
    </row>
    <row r="344" spans="1:6" hidden="1">
      <c r="A344" s="87" t="s">
        <v>510</v>
      </c>
      <c r="B344" s="88">
        <v>26</v>
      </c>
      <c r="C344" s="89">
        <v>4</v>
      </c>
      <c r="D344" s="89">
        <v>22</v>
      </c>
      <c r="E344" s="71">
        <f t="shared" si="10"/>
        <v>15.384615384615385</v>
      </c>
      <c r="F344" s="71">
        <f t="shared" si="11"/>
        <v>84.615384615384613</v>
      </c>
    </row>
    <row r="345" spans="1:6" hidden="1">
      <c r="A345" s="87" t="s">
        <v>511</v>
      </c>
      <c r="B345" s="88">
        <v>23</v>
      </c>
      <c r="C345" s="89">
        <v>15</v>
      </c>
      <c r="D345" s="89">
        <v>8</v>
      </c>
      <c r="E345" s="71">
        <f t="shared" si="10"/>
        <v>65.217391304347828</v>
      </c>
      <c r="F345" s="71">
        <f t="shared" si="11"/>
        <v>34.782608695652172</v>
      </c>
    </row>
    <row r="346" spans="1:6" hidden="1">
      <c r="A346" s="87" t="s">
        <v>512</v>
      </c>
      <c r="B346" s="88">
        <v>21</v>
      </c>
      <c r="C346" s="89">
        <v>9</v>
      </c>
      <c r="D346" s="89">
        <v>12</v>
      </c>
      <c r="E346" s="71">
        <f t="shared" si="10"/>
        <v>42.857142857142854</v>
      </c>
      <c r="F346" s="71">
        <f t="shared" si="11"/>
        <v>57.142857142857139</v>
      </c>
    </row>
    <row r="347" spans="1:6" hidden="1">
      <c r="A347" s="87" t="s">
        <v>513</v>
      </c>
      <c r="B347" s="88">
        <v>18</v>
      </c>
      <c r="C347" s="89">
        <v>14</v>
      </c>
      <c r="D347" s="89">
        <v>4</v>
      </c>
      <c r="E347" s="71">
        <f t="shared" si="10"/>
        <v>77.777777777777786</v>
      </c>
      <c r="F347" s="71">
        <f t="shared" si="11"/>
        <v>22.222222222222221</v>
      </c>
    </row>
    <row r="348" spans="1:6" hidden="1">
      <c r="A348" s="87" t="s">
        <v>514</v>
      </c>
      <c r="B348" s="88">
        <v>16</v>
      </c>
      <c r="C348" s="89">
        <v>5</v>
      </c>
      <c r="D348" s="89">
        <v>11</v>
      </c>
      <c r="E348" s="71">
        <f t="shared" si="10"/>
        <v>31.25</v>
      </c>
      <c r="F348" s="71">
        <f t="shared" si="11"/>
        <v>68.75</v>
      </c>
    </row>
    <row r="349" spans="1:6" hidden="1">
      <c r="A349" s="87" t="s">
        <v>515</v>
      </c>
      <c r="B349" s="88">
        <v>15</v>
      </c>
      <c r="C349" s="89">
        <v>4</v>
      </c>
      <c r="D349" s="89">
        <v>11</v>
      </c>
      <c r="E349" s="71">
        <f t="shared" si="10"/>
        <v>26.666666666666668</v>
      </c>
      <c r="F349" s="71">
        <f t="shared" si="11"/>
        <v>73.333333333333329</v>
      </c>
    </row>
    <row r="350" spans="1:6" hidden="1">
      <c r="A350" s="87" t="s">
        <v>516</v>
      </c>
      <c r="B350" s="88">
        <v>13</v>
      </c>
      <c r="C350" s="89">
        <v>10</v>
      </c>
      <c r="D350" s="89">
        <v>3</v>
      </c>
      <c r="E350" s="71">
        <f t="shared" si="10"/>
        <v>76.923076923076934</v>
      </c>
      <c r="F350" s="71">
        <f t="shared" si="11"/>
        <v>23.076923076923077</v>
      </c>
    </row>
    <row r="351" spans="1:6" hidden="1">
      <c r="A351" s="87" t="s">
        <v>517</v>
      </c>
      <c r="B351" s="88">
        <v>3</v>
      </c>
      <c r="C351" s="89">
        <v>1</v>
      </c>
      <c r="D351" s="89">
        <v>2</v>
      </c>
      <c r="E351" s="71">
        <f t="shared" si="10"/>
        <v>33.333333333333329</v>
      </c>
      <c r="F351" s="71">
        <f t="shared" si="11"/>
        <v>66.666666666666657</v>
      </c>
    </row>
    <row r="352" spans="1:6" hidden="1">
      <c r="A352" s="87" t="s">
        <v>518</v>
      </c>
      <c r="B352" s="88">
        <v>2</v>
      </c>
      <c r="C352" s="89">
        <v>0</v>
      </c>
      <c r="D352" s="89">
        <v>2</v>
      </c>
      <c r="E352" s="71">
        <f t="shared" si="10"/>
        <v>0</v>
      </c>
      <c r="F352" s="71">
        <f t="shared" si="11"/>
        <v>100</v>
      </c>
    </row>
    <row r="353" spans="1:6">
      <c r="A353" s="134" t="s">
        <v>73</v>
      </c>
      <c r="B353" s="134"/>
      <c r="C353" s="134"/>
      <c r="D353" s="134"/>
      <c r="E353" s="118"/>
      <c r="F353" s="118"/>
    </row>
    <row r="355" spans="1:6">
      <c r="A355" s="86" t="s">
        <v>519</v>
      </c>
    </row>
  </sheetData>
  <mergeCells count="7">
    <mergeCell ref="A353:D353"/>
    <mergeCell ref="A1:F2"/>
    <mergeCell ref="A3:A4"/>
    <mergeCell ref="B3:B4"/>
    <mergeCell ref="C3:C4"/>
    <mergeCell ref="D3:D4"/>
    <mergeCell ref="E3:F3"/>
  </mergeCells>
  <pageMargins left="0.7" right="0.7" top="0.75" bottom="0.75" header="0.3" footer="0.3"/>
  <legacy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D4980-E894-4646-BF8E-EC838B83FB77}">
  <dimension ref="A1:H354"/>
  <sheetViews>
    <sheetView workbookViewId="0">
      <selection activeCell="A354" sqref="A354"/>
    </sheetView>
  </sheetViews>
  <sheetFormatPr defaultColWidth="8.85546875" defaultRowHeight="15"/>
  <cols>
    <col min="1" max="1" width="54.7109375" style="74" customWidth="1"/>
    <col min="2" max="2" width="17.7109375" style="74" customWidth="1"/>
    <col min="3" max="4" width="17.7109375" style="74" hidden="1" customWidth="1"/>
    <col min="5" max="6" width="21.5703125" style="74" customWidth="1"/>
    <col min="7" max="16384" width="8.85546875" style="74"/>
  </cols>
  <sheetData>
    <row r="1" spans="1:8">
      <c r="A1" s="164" t="s">
        <v>520</v>
      </c>
      <c r="B1" s="177"/>
      <c r="C1" s="177"/>
      <c r="D1" s="177"/>
      <c r="E1" s="177"/>
      <c r="F1" s="177"/>
    </row>
    <row r="2" spans="1:8" ht="38.25" customHeight="1">
      <c r="A2" s="177"/>
      <c r="B2" s="177"/>
      <c r="C2" s="177"/>
      <c r="D2" s="177"/>
      <c r="E2" s="177"/>
      <c r="F2" s="177"/>
    </row>
    <row r="3" spans="1:8">
      <c r="A3" s="158" t="s">
        <v>170</v>
      </c>
      <c r="B3" s="158" t="s">
        <v>3</v>
      </c>
      <c r="C3" s="180" t="s">
        <v>171</v>
      </c>
      <c r="D3" s="180" t="s">
        <v>5</v>
      </c>
      <c r="E3" s="158" t="s">
        <v>50</v>
      </c>
      <c r="F3" s="158"/>
      <c r="H3" s="86"/>
    </row>
    <row r="4" spans="1:8">
      <c r="A4" s="160"/>
      <c r="B4" s="160"/>
      <c r="C4" s="158"/>
      <c r="D4" s="158"/>
      <c r="E4" s="70" t="s">
        <v>4</v>
      </c>
      <c r="F4" s="70" t="s">
        <v>5</v>
      </c>
    </row>
    <row r="5" spans="1:8">
      <c r="A5" s="87" t="s">
        <v>172</v>
      </c>
      <c r="B5" s="88">
        <v>816427</v>
      </c>
      <c r="C5" s="89">
        <v>751287</v>
      </c>
      <c r="D5" s="89">
        <v>65140</v>
      </c>
      <c r="E5" s="71">
        <f>(C5/B5)*100</f>
        <v>92.021331974567232</v>
      </c>
      <c r="F5" s="71">
        <f>(D5/B5)*100</f>
        <v>7.9786680254327695</v>
      </c>
    </row>
    <row r="6" spans="1:8">
      <c r="A6" s="87" t="s">
        <v>173</v>
      </c>
      <c r="B6" s="88">
        <v>759361</v>
      </c>
      <c r="C6" s="89">
        <v>422016</v>
      </c>
      <c r="D6" s="89">
        <v>337345</v>
      </c>
      <c r="E6" s="71">
        <f t="shared" ref="E6:E69" si="0">(C6/B6)*100</f>
        <v>55.575148052112233</v>
      </c>
      <c r="F6" s="71">
        <f t="shared" ref="F6:F69" si="1">(D6/B6)*100</f>
        <v>44.42485194788776</v>
      </c>
    </row>
    <row r="7" spans="1:8">
      <c r="A7" s="87" t="s">
        <v>174</v>
      </c>
      <c r="B7" s="88">
        <v>626813</v>
      </c>
      <c r="C7" s="89">
        <v>350050</v>
      </c>
      <c r="D7" s="89">
        <v>276763</v>
      </c>
      <c r="E7" s="71">
        <f t="shared" si="0"/>
        <v>55.846001917637324</v>
      </c>
      <c r="F7" s="71">
        <f t="shared" si="1"/>
        <v>44.153998082362683</v>
      </c>
    </row>
    <row r="8" spans="1:8">
      <c r="A8" s="87" t="s">
        <v>176</v>
      </c>
      <c r="B8" s="88">
        <v>351194</v>
      </c>
      <c r="C8" s="89">
        <v>200240</v>
      </c>
      <c r="D8" s="89">
        <v>150954</v>
      </c>
      <c r="E8" s="71">
        <f t="shared" si="0"/>
        <v>57.016919423452563</v>
      </c>
      <c r="F8" s="71">
        <f t="shared" si="1"/>
        <v>42.983080576547437</v>
      </c>
    </row>
    <row r="9" spans="1:8">
      <c r="A9" s="87" t="s">
        <v>175</v>
      </c>
      <c r="B9" s="88">
        <v>334779</v>
      </c>
      <c r="C9" s="89">
        <v>280364</v>
      </c>
      <c r="D9" s="89">
        <v>54415</v>
      </c>
      <c r="E9" s="71">
        <f t="shared" si="0"/>
        <v>83.745993625645582</v>
      </c>
      <c r="F9" s="71">
        <f t="shared" si="1"/>
        <v>16.254006374354425</v>
      </c>
    </row>
    <row r="10" spans="1:8">
      <c r="A10" s="87" t="s">
        <v>177</v>
      </c>
      <c r="B10" s="88">
        <v>275771</v>
      </c>
      <c r="C10" s="89">
        <v>219440</v>
      </c>
      <c r="D10" s="89">
        <v>56331</v>
      </c>
      <c r="E10" s="71">
        <f t="shared" si="0"/>
        <v>79.573269125470048</v>
      </c>
      <c r="F10" s="71">
        <f t="shared" si="1"/>
        <v>20.426730874529955</v>
      </c>
    </row>
    <row r="11" spans="1:8">
      <c r="A11" s="87" t="s">
        <v>181</v>
      </c>
      <c r="B11" s="88">
        <v>234333</v>
      </c>
      <c r="C11" s="89">
        <v>69973</v>
      </c>
      <c r="D11" s="89">
        <v>164360</v>
      </c>
      <c r="E11" s="71">
        <f t="shared" si="0"/>
        <v>29.860497667848744</v>
      </c>
      <c r="F11" s="71">
        <f t="shared" si="1"/>
        <v>70.139502332151267</v>
      </c>
    </row>
    <row r="12" spans="1:8">
      <c r="A12" s="87" t="s">
        <v>179</v>
      </c>
      <c r="B12" s="88">
        <v>231508</v>
      </c>
      <c r="C12" s="89">
        <v>82745</v>
      </c>
      <c r="D12" s="89">
        <v>148763</v>
      </c>
      <c r="E12" s="71">
        <f t="shared" si="0"/>
        <v>35.741745425644041</v>
      </c>
      <c r="F12" s="71">
        <f t="shared" si="1"/>
        <v>64.258254574355959</v>
      </c>
    </row>
    <row r="13" spans="1:8">
      <c r="A13" s="87" t="s">
        <v>178</v>
      </c>
      <c r="B13" s="88">
        <v>209182</v>
      </c>
      <c r="C13" s="89">
        <v>32037</v>
      </c>
      <c r="D13" s="89">
        <v>177145</v>
      </c>
      <c r="E13" s="71">
        <f t="shared" si="0"/>
        <v>15.315371303458233</v>
      </c>
      <c r="F13" s="71">
        <f t="shared" si="1"/>
        <v>84.684628696541765</v>
      </c>
    </row>
    <row r="14" spans="1:8">
      <c r="A14" s="87" t="s">
        <v>180</v>
      </c>
      <c r="B14" s="88">
        <v>204279</v>
      </c>
      <c r="C14" s="89">
        <v>123589</v>
      </c>
      <c r="D14" s="89">
        <v>80690</v>
      </c>
      <c r="E14" s="71">
        <f t="shared" si="0"/>
        <v>60.500100352948664</v>
      </c>
      <c r="F14" s="71">
        <f t="shared" si="1"/>
        <v>39.499899647051336</v>
      </c>
    </row>
    <row r="15" spans="1:8">
      <c r="A15" s="87" t="s">
        <v>182</v>
      </c>
      <c r="B15" s="88">
        <v>194323</v>
      </c>
      <c r="C15" s="89">
        <v>153137</v>
      </c>
      <c r="D15" s="89">
        <v>41186</v>
      </c>
      <c r="E15" s="71">
        <f t="shared" si="0"/>
        <v>78.805391024222558</v>
      </c>
      <c r="F15" s="71">
        <f t="shared" si="1"/>
        <v>21.194608975777442</v>
      </c>
    </row>
    <row r="16" spans="1:8">
      <c r="A16" s="87" t="s">
        <v>183</v>
      </c>
      <c r="B16" s="88">
        <v>175991</v>
      </c>
      <c r="C16" s="89">
        <v>135307</v>
      </c>
      <c r="D16" s="89">
        <v>40684</v>
      </c>
      <c r="E16" s="71">
        <f t="shared" si="0"/>
        <v>76.882908785108327</v>
      </c>
      <c r="F16" s="71">
        <f t="shared" si="1"/>
        <v>23.117091214891673</v>
      </c>
    </row>
    <row r="17" spans="1:6">
      <c r="A17" s="87" t="s">
        <v>184</v>
      </c>
      <c r="B17" s="88">
        <v>155824</v>
      </c>
      <c r="C17" s="89">
        <v>110587</v>
      </c>
      <c r="D17" s="89">
        <v>45237</v>
      </c>
      <c r="E17" s="71">
        <f t="shared" si="0"/>
        <v>70.969170346031419</v>
      </c>
      <c r="F17" s="71">
        <f t="shared" si="1"/>
        <v>29.030829653968581</v>
      </c>
    </row>
    <row r="18" spans="1:6">
      <c r="A18" s="87" t="s">
        <v>185</v>
      </c>
      <c r="B18" s="88">
        <v>148264</v>
      </c>
      <c r="C18" s="89">
        <v>122851</v>
      </c>
      <c r="D18" s="89">
        <v>25413</v>
      </c>
      <c r="E18" s="71">
        <f t="shared" si="0"/>
        <v>82.859628770301612</v>
      </c>
      <c r="F18" s="71">
        <f t="shared" si="1"/>
        <v>17.140371229698374</v>
      </c>
    </row>
    <row r="19" spans="1:6">
      <c r="A19" s="87" t="s">
        <v>186</v>
      </c>
      <c r="B19" s="88">
        <v>137092</v>
      </c>
      <c r="C19" s="89">
        <v>98125</v>
      </c>
      <c r="D19" s="89">
        <v>38967</v>
      </c>
      <c r="E19" s="71">
        <f t="shared" si="0"/>
        <v>71.576021941469961</v>
      </c>
      <c r="F19" s="71">
        <f t="shared" si="1"/>
        <v>28.423978058530036</v>
      </c>
    </row>
    <row r="20" spans="1:6" hidden="1">
      <c r="A20" s="87" t="s">
        <v>187</v>
      </c>
      <c r="B20" s="88">
        <v>132615</v>
      </c>
      <c r="C20" s="89">
        <v>119013</v>
      </c>
      <c r="D20" s="89">
        <v>13602</v>
      </c>
      <c r="E20" s="71">
        <f t="shared" si="0"/>
        <v>89.743241714738147</v>
      </c>
      <c r="F20" s="71">
        <f t="shared" si="1"/>
        <v>10.256758285261848</v>
      </c>
    </row>
    <row r="21" spans="1:6" hidden="1">
      <c r="A21" s="87" t="s">
        <v>190</v>
      </c>
      <c r="B21" s="88">
        <v>132201</v>
      </c>
      <c r="C21" s="89">
        <v>52064</v>
      </c>
      <c r="D21" s="89">
        <v>80137</v>
      </c>
      <c r="E21" s="71">
        <f t="shared" si="0"/>
        <v>39.382455503362308</v>
      </c>
      <c r="F21" s="71">
        <f t="shared" si="1"/>
        <v>60.617544496637699</v>
      </c>
    </row>
    <row r="22" spans="1:6" hidden="1">
      <c r="A22" s="87" t="s">
        <v>192</v>
      </c>
      <c r="B22" s="88">
        <v>130638</v>
      </c>
      <c r="C22" s="89">
        <v>87574</v>
      </c>
      <c r="D22" s="89">
        <v>43064</v>
      </c>
      <c r="E22" s="71">
        <f t="shared" si="0"/>
        <v>67.035625162663237</v>
      </c>
      <c r="F22" s="71">
        <f t="shared" si="1"/>
        <v>32.964374837336763</v>
      </c>
    </row>
    <row r="23" spans="1:6" hidden="1">
      <c r="A23" s="87" t="s">
        <v>191</v>
      </c>
      <c r="B23" s="88">
        <v>128319</v>
      </c>
      <c r="C23" s="89">
        <v>41986</v>
      </c>
      <c r="D23" s="89">
        <v>86333</v>
      </c>
      <c r="E23" s="71">
        <f t="shared" si="0"/>
        <v>32.720018079941397</v>
      </c>
      <c r="F23" s="71">
        <f t="shared" si="1"/>
        <v>67.279981920058603</v>
      </c>
    </row>
    <row r="24" spans="1:6" hidden="1">
      <c r="A24" s="87" t="s">
        <v>189</v>
      </c>
      <c r="B24" s="88">
        <v>116931</v>
      </c>
      <c r="C24" s="89">
        <v>80930</v>
      </c>
      <c r="D24" s="89">
        <v>36001</v>
      </c>
      <c r="E24" s="71">
        <f t="shared" si="0"/>
        <v>69.211757361178812</v>
      </c>
      <c r="F24" s="71">
        <f t="shared" si="1"/>
        <v>30.788242638821185</v>
      </c>
    </row>
    <row r="25" spans="1:6" hidden="1">
      <c r="A25" s="87" t="s">
        <v>195</v>
      </c>
      <c r="B25" s="88">
        <v>111207</v>
      </c>
      <c r="C25" s="89">
        <v>11491</v>
      </c>
      <c r="D25" s="89">
        <v>99716</v>
      </c>
      <c r="E25" s="71">
        <f t="shared" si="0"/>
        <v>10.332982635985145</v>
      </c>
      <c r="F25" s="71">
        <f t="shared" si="1"/>
        <v>89.667017364014853</v>
      </c>
    </row>
    <row r="26" spans="1:6" hidden="1">
      <c r="A26" s="87" t="s">
        <v>193</v>
      </c>
      <c r="B26" s="88">
        <v>106132</v>
      </c>
      <c r="C26" s="89">
        <v>28699</v>
      </c>
      <c r="D26" s="89">
        <v>77433</v>
      </c>
      <c r="E26" s="71">
        <f t="shared" si="0"/>
        <v>27.040854784607848</v>
      </c>
      <c r="F26" s="71">
        <f t="shared" si="1"/>
        <v>72.959145215392155</v>
      </c>
    </row>
    <row r="27" spans="1:6" hidden="1">
      <c r="A27" s="87" t="s">
        <v>188</v>
      </c>
      <c r="B27" s="88">
        <v>102475</v>
      </c>
      <c r="C27" s="89">
        <v>84903</v>
      </c>
      <c r="D27" s="89">
        <v>17572</v>
      </c>
      <c r="E27" s="71">
        <f t="shared" si="0"/>
        <v>82.852403025128083</v>
      </c>
      <c r="F27" s="71">
        <f t="shared" si="1"/>
        <v>17.14759697487192</v>
      </c>
    </row>
    <row r="28" spans="1:6" hidden="1">
      <c r="A28" s="87" t="s">
        <v>194</v>
      </c>
      <c r="B28" s="88">
        <v>101506</v>
      </c>
      <c r="C28" s="89">
        <v>30274</v>
      </c>
      <c r="D28" s="89">
        <v>71232</v>
      </c>
      <c r="E28" s="71">
        <f t="shared" si="0"/>
        <v>29.824837940614344</v>
      </c>
      <c r="F28" s="71">
        <f t="shared" si="1"/>
        <v>70.175162059385656</v>
      </c>
    </row>
    <row r="29" spans="1:6" hidden="1">
      <c r="A29" s="87" t="s">
        <v>197</v>
      </c>
      <c r="B29" s="88">
        <v>96875</v>
      </c>
      <c r="C29" s="89">
        <v>11924</v>
      </c>
      <c r="D29" s="89">
        <v>84951</v>
      </c>
      <c r="E29" s="71">
        <f t="shared" si="0"/>
        <v>12.308645161290324</v>
      </c>
      <c r="F29" s="71">
        <f t="shared" si="1"/>
        <v>87.691354838709685</v>
      </c>
    </row>
    <row r="30" spans="1:6" hidden="1">
      <c r="A30" s="87" t="s">
        <v>196</v>
      </c>
      <c r="B30" s="88">
        <v>96144</v>
      </c>
      <c r="C30" s="89">
        <v>41456</v>
      </c>
      <c r="D30" s="89">
        <v>54688</v>
      </c>
      <c r="E30" s="71">
        <f t="shared" si="0"/>
        <v>43.118655350307868</v>
      </c>
      <c r="F30" s="71">
        <f t="shared" si="1"/>
        <v>56.881344649692132</v>
      </c>
    </row>
    <row r="31" spans="1:6" hidden="1">
      <c r="A31" s="87" t="s">
        <v>198</v>
      </c>
      <c r="B31" s="88">
        <v>93913</v>
      </c>
      <c r="C31" s="89">
        <v>48339</v>
      </c>
      <c r="D31" s="89">
        <v>45574</v>
      </c>
      <c r="E31" s="71">
        <f t="shared" si="0"/>
        <v>51.472107163012573</v>
      </c>
      <c r="F31" s="71">
        <f t="shared" si="1"/>
        <v>48.527892836987427</v>
      </c>
    </row>
    <row r="32" spans="1:6" hidden="1">
      <c r="A32" s="87" t="s">
        <v>199</v>
      </c>
      <c r="B32" s="88">
        <v>92761</v>
      </c>
      <c r="C32" s="89">
        <v>44448</v>
      </c>
      <c r="D32" s="89">
        <v>48313</v>
      </c>
      <c r="E32" s="71">
        <f t="shared" si="0"/>
        <v>47.91668912581796</v>
      </c>
      <c r="F32" s="71">
        <f t="shared" si="1"/>
        <v>52.08331087418204</v>
      </c>
    </row>
    <row r="33" spans="1:6" hidden="1">
      <c r="A33" s="87" t="s">
        <v>202</v>
      </c>
      <c r="B33" s="88">
        <v>77654</v>
      </c>
      <c r="C33" s="89">
        <v>51704</v>
      </c>
      <c r="D33" s="89">
        <v>25950</v>
      </c>
      <c r="E33" s="71">
        <f t="shared" si="0"/>
        <v>66.582532773585385</v>
      </c>
      <c r="F33" s="71">
        <f t="shared" si="1"/>
        <v>33.417467226414608</v>
      </c>
    </row>
    <row r="34" spans="1:6" hidden="1">
      <c r="A34" s="87" t="s">
        <v>201</v>
      </c>
      <c r="B34" s="88">
        <v>76965</v>
      </c>
      <c r="C34" s="89">
        <v>57315</v>
      </c>
      <c r="D34" s="89">
        <v>19650</v>
      </c>
      <c r="E34" s="71">
        <f t="shared" si="0"/>
        <v>74.468914441629309</v>
      </c>
      <c r="F34" s="71">
        <f t="shared" si="1"/>
        <v>25.531085558370687</v>
      </c>
    </row>
    <row r="35" spans="1:6" hidden="1">
      <c r="A35" s="87" t="s">
        <v>200</v>
      </c>
      <c r="B35" s="88">
        <v>76927</v>
      </c>
      <c r="C35" s="89">
        <v>39970</v>
      </c>
      <c r="D35" s="89">
        <v>36957</v>
      </c>
      <c r="E35" s="71">
        <f t="shared" si="0"/>
        <v>51.958350124143671</v>
      </c>
      <c r="F35" s="71">
        <f t="shared" si="1"/>
        <v>48.041649875856329</v>
      </c>
    </row>
    <row r="36" spans="1:6" hidden="1">
      <c r="A36" s="87" t="s">
        <v>203</v>
      </c>
      <c r="B36" s="88">
        <v>69828</v>
      </c>
      <c r="C36" s="89">
        <v>8142</v>
      </c>
      <c r="D36" s="89">
        <v>61686</v>
      </c>
      <c r="E36" s="71">
        <f t="shared" si="0"/>
        <v>11.6600790513834</v>
      </c>
      <c r="F36" s="71">
        <f t="shared" si="1"/>
        <v>88.339920948616594</v>
      </c>
    </row>
    <row r="37" spans="1:6" hidden="1">
      <c r="A37" s="87" t="s">
        <v>209</v>
      </c>
      <c r="B37" s="88">
        <v>67048</v>
      </c>
      <c r="C37" s="89">
        <v>36673</v>
      </c>
      <c r="D37" s="89">
        <v>30375</v>
      </c>
      <c r="E37" s="71">
        <f t="shared" si="0"/>
        <v>54.696635246390649</v>
      </c>
      <c r="F37" s="71">
        <f t="shared" si="1"/>
        <v>45.303364753609351</v>
      </c>
    </row>
    <row r="38" spans="1:6" hidden="1">
      <c r="A38" s="87" t="s">
        <v>205</v>
      </c>
      <c r="B38" s="88">
        <v>66905</v>
      </c>
      <c r="C38" s="89">
        <v>31149</v>
      </c>
      <c r="D38" s="89">
        <v>35756</v>
      </c>
      <c r="E38" s="71">
        <f t="shared" si="0"/>
        <v>46.557058515805991</v>
      </c>
      <c r="F38" s="71">
        <f t="shared" si="1"/>
        <v>53.442941484194009</v>
      </c>
    </row>
    <row r="39" spans="1:6" hidden="1">
      <c r="A39" s="87" t="s">
        <v>204</v>
      </c>
      <c r="B39" s="88">
        <v>66582</v>
      </c>
      <c r="C39" s="89">
        <v>27921</v>
      </c>
      <c r="D39" s="89">
        <v>38661</v>
      </c>
      <c r="E39" s="71">
        <f t="shared" si="0"/>
        <v>41.934757141569797</v>
      </c>
      <c r="F39" s="71">
        <f t="shared" si="1"/>
        <v>58.06524285843021</v>
      </c>
    </row>
    <row r="40" spans="1:6" hidden="1">
      <c r="A40" s="87" t="s">
        <v>206</v>
      </c>
      <c r="B40" s="88">
        <v>62514</v>
      </c>
      <c r="C40" s="89">
        <v>34340</v>
      </c>
      <c r="D40" s="89">
        <v>28174</v>
      </c>
      <c r="E40" s="71">
        <f t="shared" si="0"/>
        <v>54.931695300252748</v>
      </c>
      <c r="F40" s="71">
        <f t="shared" si="1"/>
        <v>45.068304699747259</v>
      </c>
    </row>
    <row r="41" spans="1:6" hidden="1">
      <c r="A41" s="87" t="s">
        <v>207</v>
      </c>
      <c r="B41" s="88">
        <v>61503</v>
      </c>
      <c r="C41" s="89">
        <v>60293</v>
      </c>
      <c r="D41" s="89">
        <v>1210</v>
      </c>
      <c r="E41" s="71">
        <f t="shared" si="0"/>
        <v>98.032616295140073</v>
      </c>
      <c r="F41" s="71">
        <f t="shared" si="1"/>
        <v>1.9673837048599256</v>
      </c>
    </row>
    <row r="42" spans="1:6" hidden="1">
      <c r="A42" s="87" t="s">
        <v>208</v>
      </c>
      <c r="B42" s="88">
        <v>59613</v>
      </c>
      <c r="C42" s="89">
        <v>18619</v>
      </c>
      <c r="D42" s="89">
        <v>40994</v>
      </c>
      <c r="E42" s="71">
        <f t="shared" si="0"/>
        <v>31.23312029255364</v>
      </c>
      <c r="F42" s="71">
        <f t="shared" si="1"/>
        <v>68.766879707446364</v>
      </c>
    </row>
    <row r="43" spans="1:6" hidden="1">
      <c r="A43" s="87" t="s">
        <v>210</v>
      </c>
      <c r="B43" s="88">
        <v>53510</v>
      </c>
      <c r="C43" s="89">
        <v>25871</v>
      </c>
      <c r="D43" s="89">
        <v>27639</v>
      </c>
      <c r="E43" s="71">
        <f t="shared" si="0"/>
        <v>48.347972341618387</v>
      </c>
      <c r="F43" s="71">
        <f t="shared" si="1"/>
        <v>51.652027658381613</v>
      </c>
    </row>
    <row r="44" spans="1:6" hidden="1">
      <c r="A44" s="87" t="s">
        <v>211</v>
      </c>
      <c r="B44" s="88">
        <v>45302</v>
      </c>
      <c r="C44" s="89">
        <v>25928</v>
      </c>
      <c r="D44" s="89">
        <v>19374</v>
      </c>
      <c r="E44" s="71">
        <f t="shared" si="0"/>
        <v>57.233676217385543</v>
      </c>
      <c r="F44" s="71">
        <f t="shared" si="1"/>
        <v>42.76632378261445</v>
      </c>
    </row>
    <row r="45" spans="1:6" hidden="1">
      <c r="A45" s="87" t="s">
        <v>212</v>
      </c>
      <c r="B45" s="88">
        <v>42428</v>
      </c>
      <c r="C45" s="89">
        <v>29860</v>
      </c>
      <c r="D45" s="89">
        <v>12568</v>
      </c>
      <c r="E45" s="71">
        <f t="shared" si="0"/>
        <v>70.378052229659659</v>
      </c>
      <c r="F45" s="71">
        <f t="shared" si="1"/>
        <v>29.621947770340341</v>
      </c>
    </row>
    <row r="46" spans="1:6" hidden="1">
      <c r="A46" s="87" t="s">
        <v>213</v>
      </c>
      <c r="B46" s="88">
        <v>37321</v>
      </c>
      <c r="C46" s="89">
        <v>7000</v>
      </c>
      <c r="D46" s="89">
        <v>30321</v>
      </c>
      <c r="E46" s="71">
        <f t="shared" si="0"/>
        <v>18.756196243401838</v>
      </c>
      <c r="F46" s="71">
        <f t="shared" si="1"/>
        <v>81.243803756598169</v>
      </c>
    </row>
    <row r="47" spans="1:6" hidden="1">
      <c r="A47" s="87" t="s">
        <v>215</v>
      </c>
      <c r="B47" s="88">
        <v>37090</v>
      </c>
      <c r="C47" s="89">
        <v>20358</v>
      </c>
      <c r="D47" s="89">
        <v>16732</v>
      </c>
      <c r="E47" s="71">
        <f t="shared" si="0"/>
        <v>54.888110002696145</v>
      </c>
      <c r="F47" s="71">
        <f t="shared" si="1"/>
        <v>45.111889997303855</v>
      </c>
    </row>
    <row r="48" spans="1:6" hidden="1">
      <c r="A48" s="87" t="s">
        <v>216</v>
      </c>
      <c r="B48" s="88">
        <v>36327</v>
      </c>
      <c r="C48" s="89">
        <v>23565</v>
      </c>
      <c r="D48" s="89">
        <v>12762</v>
      </c>
      <c r="E48" s="71">
        <f t="shared" si="0"/>
        <v>64.869105623916084</v>
      </c>
      <c r="F48" s="71">
        <f t="shared" si="1"/>
        <v>35.130894376083901</v>
      </c>
    </row>
    <row r="49" spans="1:6" hidden="1">
      <c r="A49" s="87" t="s">
        <v>220</v>
      </c>
      <c r="B49" s="88">
        <v>36040</v>
      </c>
      <c r="C49" s="89">
        <v>15620</v>
      </c>
      <c r="D49" s="89">
        <v>20420</v>
      </c>
      <c r="E49" s="71">
        <f t="shared" si="0"/>
        <v>43.340732519422865</v>
      </c>
      <c r="F49" s="71">
        <f t="shared" si="1"/>
        <v>56.659267480577135</v>
      </c>
    </row>
    <row r="50" spans="1:6" hidden="1">
      <c r="A50" s="87" t="s">
        <v>221</v>
      </c>
      <c r="B50" s="88">
        <v>35636</v>
      </c>
      <c r="C50" s="89">
        <v>18606</v>
      </c>
      <c r="D50" s="89">
        <v>17030</v>
      </c>
      <c r="E50" s="71">
        <f t="shared" si="0"/>
        <v>52.211247053541364</v>
      </c>
      <c r="F50" s="71">
        <f t="shared" si="1"/>
        <v>47.788752946458636</v>
      </c>
    </row>
    <row r="51" spans="1:6" hidden="1">
      <c r="A51" s="87" t="s">
        <v>218</v>
      </c>
      <c r="B51" s="88">
        <v>33561</v>
      </c>
      <c r="C51" s="89">
        <v>20339</v>
      </c>
      <c r="D51" s="89">
        <v>13222</v>
      </c>
      <c r="E51" s="71">
        <f t="shared" si="0"/>
        <v>60.603080957063263</v>
      </c>
      <c r="F51" s="71">
        <f t="shared" si="1"/>
        <v>39.396919042936737</v>
      </c>
    </row>
    <row r="52" spans="1:6" hidden="1">
      <c r="A52" s="87" t="s">
        <v>214</v>
      </c>
      <c r="B52" s="88">
        <v>33449</v>
      </c>
      <c r="C52" s="89">
        <v>9451</v>
      </c>
      <c r="D52" s="89">
        <v>23998</v>
      </c>
      <c r="E52" s="71">
        <f t="shared" si="0"/>
        <v>28.254955305091332</v>
      </c>
      <c r="F52" s="71">
        <f t="shared" si="1"/>
        <v>71.745044694908671</v>
      </c>
    </row>
    <row r="53" spans="1:6" hidden="1">
      <c r="A53" s="87" t="s">
        <v>219</v>
      </c>
      <c r="B53" s="88">
        <v>30759</v>
      </c>
      <c r="C53" s="89">
        <v>4196</v>
      </c>
      <c r="D53" s="89">
        <v>26563</v>
      </c>
      <c r="E53" s="71">
        <f t="shared" si="0"/>
        <v>13.641535810657043</v>
      </c>
      <c r="F53" s="71">
        <f t="shared" si="1"/>
        <v>86.358464189342953</v>
      </c>
    </row>
    <row r="54" spans="1:6" hidden="1">
      <c r="A54" s="87" t="s">
        <v>224</v>
      </c>
      <c r="B54" s="88">
        <v>29903</v>
      </c>
      <c r="C54" s="89">
        <v>9259</v>
      </c>
      <c r="D54" s="89">
        <v>20644</v>
      </c>
      <c r="E54" s="71">
        <f t="shared" si="0"/>
        <v>30.963448483429758</v>
      </c>
      <c r="F54" s="71">
        <f t="shared" si="1"/>
        <v>69.036551516570242</v>
      </c>
    </row>
    <row r="55" spans="1:6" hidden="1">
      <c r="A55" s="87" t="s">
        <v>227</v>
      </c>
      <c r="B55" s="88">
        <v>27572</v>
      </c>
      <c r="C55" s="89">
        <v>16725</v>
      </c>
      <c r="D55" s="89">
        <v>10847</v>
      </c>
      <c r="E55" s="71">
        <f t="shared" si="0"/>
        <v>60.659364572754967</v>
      </c>
      <c r="F55" s="71">
        <f t="shared" si="1"/>
        <v>39.340635427245033</v>
      </c>
    </row>
    <row r="56" spans="1:6" hidden="1">
      <c r="A56" s="87" t="s">
        <v>226</v>
      </c>
      <c r="B56" s="88">
        <v>27167</v>
      </c>
      <c r="C56" s="89">
        <v>17329</v>
      </c>
      <c r="D56" s="89">
        <v>9838</v>
      </c>
      <c r="E56" s="71">
        <f t="shared" si="0"/>
        <v>63.786947399418416</v>
      </c>
      <c r="F56" s="71">
        <f t="shared" si="1"/>
        <v>36.213052600581584</v>
      </c>
    </row>
    <row r="57" spans="1:6" ht="30" hidden="1">
      <c r="A57" s="87" t="s">
        <v>225</v>
      </c>
      <c r="B57" s="88">
        <v>26475</v>
      </c>
      <c r="C57" s="89">
        <v>8713</v>
      </c>
      <c r="D57" s="89">
        <v>17762</v>
      </c>
      <c r="E57" s="71">
        <f t="shared" si="0"/>
        <v>32.910292728989617</v>
      </c>
      <c r="F57" s="71">
        <f t="shared" si="1"/>
        <v>67.089707271010397</v>
      </c>
    </row>
    <row r="58" spans="1:6" hidden="1">
      <c r="A58" s="87" t="s">
        <v>223</v>
      </c>
      <c r="B58" s="88">
        <v>26070</v>
      </c>
      <c r="C58" s="89">
        <v>3860</v>
      </c>
      <c r="D58" s="89">
        <v>22210</v>
      </c>
      <c r="E58" s="71">
        <f t="shared" si="0"/>
        <v>14.806290755657844</v>
      </c>
      <c r="F58" s="71">
        <f t="shared" si="1"/>
        <v>85.193709244342159</v>
      </c>
    </row>
    <row r="59" spans="1:6" hidden="1">
      <c r="A59" s="87" t="s">
        <v>217</v>
      </c>
      <c r="B59" s="88">
        <v>25847</v>
      </c>
      <c r="C59" s="89">
        <v>15232</v>
      </c>
      <c r="D59" s="89">
        <v>10615</v>
      </c>
      <c r="E59" s="71">
        <f t="shared" si="0"/>
        <v>58.931404031415639</v>
      </c>
      <c r="F59" s="71">
        <f t="shared" si="1"/>
        <v>41.068595968584361</v>
      </c>
    </row>
    <row r="60" spans="1:6" hidden="1">
      <c r="A60" s="87" t="s">
        <v>228</v>
      </c>
      <c r="B60" s="88">
        <v>23975</v>
      </c>
      <c r="C60" s="89">
        <v>19395</v>
      </c>
      <c r="D60" s="89">
        <v>4580</v>
      </c>
      <c r="E60" s="71">
        <f t="shared" si="0"/>
        <v>80.896767466110532</v>
      </c>
      <c r="F60" s="71">
        <f t="shared" si="1"/>
        <v>19.103232533889468</v>
      </c>
    </row>
    <row r="61" spans="1:6" hidden="1">
      <c r="A61" s="87" t="s">
        <v>230</v>
      </c>
      <c r="B61" s="88">
        <v>23922</v>
      </c>
      <c r="C61" s="89">
        <v>17309</v>
      </c>
      <c r="D61" s="89">
        <v>6613</v>
      </c>
      <c r="E61" s="71">
        <f t="shared" si="0"/>
        <v>72.355990301814231</v>
      </c>
      <c r="F61" s="71">
        <f t="shared" si="1"/>
        <v>27.644009698185773</v>
      </c>
    </row>
    <row r="62" spans="1:6" hidden="1">
      <c r="A62" s="87" t="s">
        <v>233</v>
      </c>
      <c r="B62" s="88">
        <v>23680</v>
      </c>
      <c r="C62" s="89">
        <v>3241</v>
      </c>
      <c r="D62" s="89">
        <v>20439</v>
      </c>
      <c r="E62" s="71">
        <f t="shared" si="0"/>
        <v>13.686655405405403</v>
      </c>
      <c r="F62" s="71">
        <f t="shared" si="1"/>
        <v>86.313344594594597</v>
      </c>
    </row>
    <row r="63" spans="1:6" hidden="1">
      <c r="A63" s="87" t="s">
        <v>231</v>
      </c>
      <c r="B63" s="88">
        <v>22946</v>
      </c>
      <c r="C63" s="89">
        <v>10469</v>
      </c>
      <c r="D63" s="89">
        <v>12477</v>
      </c>
      <c r="E63" s="71">
        <f t="shared" si="0"/>
        <v>45.624509718469454</v>
      </c>
      <c r="F63" s="71">
        <f t="shared" si="1"/>
        <v>54.375490281530546</v>
      </c>
    </row>
    <row r="64" spans="1:6" hidden="1">
      <c r="A64" s="87" t="s">
        <v>222</v>
      </c>
      <c r="B64" s="88">
        <v>22744</v>
      </c>
      <c r="C64" s="89">
        <v>12783</v>
      </c>
      <c r="D64" s="89">
        <v>9961</v>
      </c>
      <c r="E64" s="71">
        <f t="shared" si="0"/>
        <v>56.203833978192051</v>
      </c>
      <c r="F64" s="71">
        <f t="shared" si="1"/>
        <v>43.796166021807949</v>
      </c>
    </row>
    <row r="65" spans="1:6" hidden="1">
      <c r="A65" s="87" t="s">
        <v>229</v>
      </c>
      <c r="B65" s="88">
        <v>22604</v>
      </c>
      <c r="C65" s="89">
        <v>18593</v>
      </c>
      <c r="D65" s="89">
        <v>4011</v>
      </c>
      <c r="E65" s="71">
        <f t="shared" si="0"/>
        <v>82.255353034861088</v>
      </c>
      <c r="F65" s="71">
        <f t="shared" si="1"/>
        <v>17.744646965138912</v>
      </c>
    </row>
    <row r="66" spans="1:6" hidden="1">
      <c r="A66" s="87" t="s">
        <v>236</v>
      </c>
      <c r="B66" s="88">
        <v>21892</v>
      </c>
      <c r="C66" s="89">
        <v>14357</v>
      </c>
      <c r="D66" s="89">
        <v>7535</v>
      </c>
      <c r="E66" s="71">
        <f t="shared" si="0"/>
        <v>65.581034167732511</v>
      </c>
      <c r="F66" s="71">
        <f t="shared" si="1"/>
        <v>34.418965832267496</v>
      </c>
    </row>
    <row r="67" spans="1:6" hidden="1">
      <c r="A67" s="87" t="s">
        <v>235</v>
      </c>
      <c r="B67" s="88">
        <v>21785</v>
      </c>
      <c r="C67" s="89">
        <v>8152</v>
      </c>
      <c r="D67" s="89">
        <v>13633</v>
      </c>
      <c r="E67" s="71">
        <f t="shared" si="0"/>
        <v>37.420243286665141</v>
      </c>
      <c r="F67" s="71">
        <f t="shared" si="1"/>
        <v>62.579756713334866</v>
      </c>
    </row>
    <row r="68" spans="1:6" hidden="1">
      <c r="A68" s="87" t="s">
        <v>232</v>
      </c>
      <c r="B68" s="88">
        <v>20717</v>
      </c>
      <c r="C68" s="89">
        <v>10147</v>
      </c>
      <c r="D68" s="89">
        <v>10570</v>
      </c>
      <c r="E68" s="71">
        <f t="shared" si="0"/>
        <v>48.979099290437809</v>
      </c>
      <c r="F68" s="71">
        <f t="shared" si="1"/>
        <v>51.020900709562198</v>
      </c>
    </row>
    <row r="69" spans="1:6" hidden="1">
      <c r="A69" s="87" t="s">
        <v>240</v>
      </c>
      <c r="B69" s="88">
        <v>19829</v>
      </c>
      <c r="C69" s="89">
        <v>9891</v>
      </c>
      <c r="D69" s="89">
        <v>9938</v>
      </c>
      <c r="E69" s="71">
        <f t="shared" si="0"/>
        <v>49.881486711382315</v>
      </c>
      <c r="F69" s="71">
        <f t="shared" si="1"/>
        <v>50.118513288617685</v>
      </c>
    </row>
    <row r="70" spans="1:6" hidden="1">
      <c r="A70" s="87" t="s">
        <v>245</v>
      </c>
      <c r="B70" s="88">
        <v>19309</v>
      </c>
      <c r="C70" s="89">
        <v>9631</v>
      </c>
      <c r="D70" s="89">
        <v>9678</v>
      </c>
      <c r="E70" s="71">
        <f t="shared" ref="E70:E133" si="2">(C70/B70)*100</f>
        <v>49.878295095551294</v>
      </c>
      <c r="F70" s="71">
        <f t="shared" ref="F70:F133" si="3">(D70/B70)*100</f>
        <v>50.121704904448706</v>
      </c>
    </row>
    <row r="71" spans="1:6" hidden="1">
      <c r="A71" s="87" t="s">
        <v>238</v>
      </c>
      <c r="B71" s="88">
        <v>19277</v>
      </c>
      <c r="C71" s="89">
        <v>11272</v>
      </c>
      <c r="D71" s="89">
        <v>8005</v>
      </c>
      <c r="E71" s="71">
        <f t="shared" si="2"/>
        <v>58.473828915287655</v>
      </c>
      <c r="F71" s="71">
        <f t="shared" si="3"/>
        <v>41.526171084712345</v>
      </c>
    </row>
    <row r="72" spans="1:6" hidden="1">
      <c r="A72" s="87" t="s">
        <v>241</v>
      </c>
      <c r="B72" s="88">
        <v>18738</v>
      </c>
      <c r="C72" s="89">
        <v>10275</v>
      </c>
      <c r="D72" s="89">
        <v>8463</v>
      </c>
      <c r="E72" s="71">
        <f t="shared" si="2"/>
        <v>54.835094460454691</v>
      </c>
      <c r="F72" s="71">
        <f t="shared" si="3"/>
        <v>45.164905539545309</v>
      </c>
    </row>
    <row r="73" spans="1:6" hidden="1">
      <c r="A73" s="87" t="s">
        <v>234</v>
      </c>
      <c r="B73" s="88">
        <v>18608</v>
      </c>
      <c r="C73" s="89">
        <v>2011</v>
      </c>
      <c r="D73" s="89">
        <v>16597</v>
      </c>
      <c r="E73" s="71">
        <f t="shared" si="2"/>
        <v>10.807179707652622</v>
      </c>
      <c r="F73" s="71">
        <f t="shared" si="3"/>
        <v>89.192820292347378</v>
      </c>
    </row>
    <row r="74" spans="1:6" hidden="1">
      <c r="A74" s="87" t="s">
        <v>242</v>
      </c>
      <c r="B74" s="88">
        <v>18345</v>
      </c>
      <c r="C74" s="89">
        <v>10316</v>
      </c>
      <c r="D74" s="89">
        <v>8029</v>
      </c>
      <c r="E74" s="71">
        <f t="shared" si="2"/>
        <v>56.233306077950395</v>
      </c>
      <c r="F74" s="71">
        <f t="shared" si="3"/>
        <v>43.766693922049605</v>
      </c>
    </row>
    <row r="75" spans="1:6" hidden="1">
      <c r="A75" s="87" t="s">
        <v>239</v>
      </c>
      <c r="B75" s="88">
        <v>18135</v>
      </c>
      <c r="C75" s="89">
        <v>16104</v>
      </c>
      <c r="D75" s="89">
        <v>2031</v>
      </c>
      <c r="E75" s="71">
        <f t="shared" si="2"/>
        <v>88.800661703887513</v>
      </c>
      <c r="F75" s="71">
        <f t="shared" si="3"/>
        <v>11.199338296112488</v>
      </c>
    </row>
    <row r="76" spans="1:6" hidden="1">
      <c r="A76" s="87" t="s">
        <v>248</v>
      </c>
      <c r="B76" s="88">
        <v>17711</v>
      </c>
      <c r="C76" s="89">
        <v>9852</v>
      </c>
      <c r="D76" s="89">
        <v>7859</v>
      </c>
      <c r="E76" s="71">
        <f t="shared" si="2"/>
        <v>55.626446840946308</v>
      </c>
      <c r="F76" s="71">
        <f t="shared" si="3"/>
        <v>44.373553159053699</v>
      </c>
    </row>
    <row r="77" spans="1:6" hidden="1">
      <c r="A77" s="87" t="s">
        <v>246</v>
      </c>
      <c r="B77" s="88">
        <v>17695</v>
      </c>
      <c r="C77" s="89">
        <v>1442</v>
      </c>
      <c r="D77" s="89">
        <v>16253</v>
      </c>
      <c r="E77" s="71">
        <f t="shared" si="2"/>
        <v>8.149194687764906</v>
      </c>
      <c r="F77" s="71">
        <f t="shared" si="3"/>
        <v>91.850805312235096</v>
      </c>
    </row>
    <row r="78" spans="1:6" hidden="1">
      <c r="A78" s="87" t="s">
        <v>243</v>
      </c>
      <c r="B78" s="88">
        <v>17497</v>
      </c>
      <c r="C78" s="89">
        <v>9549</v>
      </c>
      <c r="D78" s="89">
        <v>7948</v>
      </c>
      <c r="E78" s="71">
        <f t="shared" si="2"/>
        <v>54.575070012002058</v>
      </c>
      <c r="F78" s="71">
        <f t="shared" si="3"/>
        <v>45.424929987997942</v>
      </c>
    </row>
    <row r="79" spans="1:6" hidden="1">
      <c r="A79" s="87" t="s">
        <v>247</v>
      </c>
      <c r="B79" s="88">
        <v>15808</v>
      </c>
      <c r="C79" s="89">
        <v>5311</v>
      </c>
      <c r="D79" s="89">
        <v>10497</v>
      </c>
      <c r="E79" s="71">
        <f t="shared" si="2"/>
        <v>33.596912955465584</v>
      </c>
      <c r="F79" s="71">
        <f t="shared" si="3"/>
        <v>66.403087044534416</v>
      </c>
    </row>
    <row r="80" spans="1:6" hidden="1">
      <c r="A80" s="87" t="s">
        <v>244</v>
      </c>
      <c r="B80" s="88">
        <v>15544</v>
      </c>
      <c r="C80" s="89">
        <v>3196</v>
      </c>
      <c r="D80" s="89">
        <v>12348</v>
      </c>
      <c r="E80" s="71">
        <f t="shared" si="2"/>
        <v>20.560988162635098</v>
      </c>
      <c r="F80" s="71">
        <f t="shared" si="3"/>
        <v>79.439011837364902</v>
      </c>
    </row>
    <row r="81" spans="1:6" hidden="1">
      <c r="A81" s="87" t="s">
        <v>250</v>
      </c>
      <c r="B81" s="88">
        <v>14236</v>
      </c>
      <c r="C81" s="89">
        <v>6632</v>
      </c>
      <c r="D81" s="89">
        <v>7604</v>
      </c>
      <c r="E81" s="71">
        <f t="shared" si="2"/>
        <v>46.586119696543967</v>
      </c>
      <c r="F81" s="71">
        <f t="shared" si="3"/>
        <v>53.413880303456033</v>
      </c>
    </row>
    <row r="82" spans="1:6" hidden="1">
      <c r="A82" s="87" t="s">
        <v>253</v>
      </c>
      <c r="B82" s="88">
        <v>13257</v>
      </c>
      <c r="C82" s="89">
        <v>7099</v>
      </c>
      <c r="D82" s="89">
        <v>6158</v>
      </c>
      <c r="E82" s="71">
        <f t="shared" si="2"/>
        <v>53.549068416685522</v>
      </c>
      <c r="F82" s="71">
        <f t="shared" si="3"/>
        <v>46.450931583314478</v>
      </c>
    </row>
    <row r="83" spans="1:6" hidden="1">
      <c r="A83" s="87" t="s">
        <v>237</v>
      </c>
      <c r="B83" s="88">
        <v>12738</v>
      </c>
      <c r="C83" s="89">
        <v>1611</v>
      </c>
      <c r="D83" s="89">
        <v>11127</v>
      </c>
      <c r="E83" s="71">
        <f t="shared" si="2"/>
        <v>12.64719736222327</v>
      </c>
      <c r="F83" s="71">
        <f t="shared" si="3"/>
        <v>87.352802637776733</v>
      </c>
    </row>
    <row r="84" spans="1:6" hidden="1">
      <c r="A84" s="87" t="s">
        <v>255</v>
      </c>
      <c r="B84" s="88">
        <v>12581</v>
      </c>
      <c r="C84" s="89">
        <v>1462</v>
      </c>
      <c r="D84" s="89">
        <v>11119</v>
      </c>
      <c r="E84" s="71">
        <f t="shared" si="2"/>
        <v>11.620697877752166</v>
      </c>
      <c r="F84" s="71">
        <f t="shared" si="3"/>
        <v>88.379302122247836</v>
      </c>
    </row>
    <row r="85" spans="1:6" hidden="1">
      <c r="A85" s="87" t="s">
        <v>251</v>
      </c>
      <c r="B85" s="88">
        <v>12274</v>
      </c>
      <c r="C85" s="89">
        <v>6557</v>
      </c>
      <c r="D85" s="89">
        <v>5717</v>
      </c>
      <c r="E85" s="71">
        <f t="shared" si="2"/>
        <v>53.42186736190321</v>
      </c>
      <c r="F85" s="71">
        <f t="shared" si="3"/>
        <v>46.57813263809679</v>
      </c>
    </row>
    <row r="86" spans="1:6" hidden="1">
      <c r="A86" s="87" t="s">
        <v>257</v>
      </c>
      <c r="B86" s="88">
        <v>12238</v>
      </c>
      <c r="C86" s="89">
        <v>8080</v>
      </c>
      <c r="D86" s="89">
        <v>4158</v>
      </c>
      <c r="E86" s="71">
        <f t="shared" si="2"/>
        <v>66.02386010786077</v>
      </c>
      <c r="F86" s="71">
        <f t="shared" si="3"/>
        <v>33.976139892139237</v>
      </c>
    </row>
    <row r="87" spans="1:6" hidden="1">
      <c r="A87" s="87" t="s">
        <v>254</v>
      </c>
      <c r="B87" s="88">
        <v>12036</v>
      </c>
      <c r="C87" s="89">
        <v>4500</v>
      </c>
      <c r="D87" s="89">
        <v>7536</v>
      </c>
      <c r="E87" s="71">
        <f t="shared" si="2"/>
        <v>37.387836490528414</v>
      </c>
      <c r="F87" s="71">
        <f t="shared" si="3"/>
        <v>62.612163509471586</v>
      </c>
    </row>
    <row r="88" spans="1:6" hidden="1">
      <c r="A88" s="87" t="s">
        <v>256</v>
      </c>
      <c r="B88" s="88">
        <v>12019</v>
      </c>
      <c r="C88" s="89">
        <v>10673</v>
      </c>
      <c r="D88" s="89">
        <v>1346</v>
      </c>
      <c r="E88" s="71">
        <f t="shared" si="2"/>
        <v>88.80106498044762</v>
      </c>
      <c r="F88" s="71">
        <f t="shared" si="3"/>
        <v>11.198935019552374</v>
      </c>
    </row>
    <row r="89" spans="1:6" hidden="1">
      <c r="A89" s="87" t="s">
        <v>259</v>
      </c>
      <c r="B89" s="88">
        <v>11927</v>
      </c>
      <c r="C89" s="89">
        <v>4569</v>
      </c>
      <c r="D89" s="89">
        <v>7358</v>
      </c>
      <c r="E89" s="71">
        <f t="shared" si="2"/>
        <v>38.308040580196199</v>
      </c>
      <c r="F89" s="71">
        <f t="shared" si="3"/>
        <v>61.691959419803808</v>
      </c>
    </row>
    <row r="90" spans="1:6" hidden="1">
      <c r="A90" s="87" t="s">
        <v>261</v>
      </c>
      <c r="B90" s="88">
        <v>11480</v>
      </c>
      <c r="C90" s="89">
        <v>8854</v>
      </c>
      <c r="D90" s="89">
        <v>2626</v>
      </c>
      <c r="E90" s="71">
        <f t="shared" si="2"/>
        <v>77.125435540069688</v>
      </c>
      <c r="F90" s="71">
        <f t="shared" si="3"/>
        <v>22.874564459930312</v>
      </c>
    </row>
    <row r="91" spans="1:6" hidden="1">
      <c r="A91" s="87" t="s">
        <v>258</v>
      </c>
      <c r="B91" s="88">
        <v>11349</v>
      </c>
      <c r="C91" s="89">
        <v>10055</v>
      </c>
      <c r="D91" s="89">
        <v>1294</v>
      </c>
      <c r="E91" s="71">
        <f t="shared" si="2"/>
        <v>88.598114371310245</v>
      </c>
      <c r="F91" s="71">
        <f t="shared" si="3"/>
        <v>11.401885628689753</v>
      </c>
    </row>
    <row r="92" spans="1:6" hidden="1">
      <c r="A92" s="87" t="s">
        <v>249</v>
      </c>
      <c r="B92" s="88">
        <v>11313</v>
      </c>
      <c r="C92" s="89">
        <v>8195</v>
      </c>
      <c r="D92" s="89">
        <v>3118</v>
      </c>
      <c r="E92" s="71">
        <f t="shared" si="2"/>
        <v>72.438787235923272</v>
      </c>
      <c r="F92" s="71">
        <f t="shared" si="3"/>
        <v>27.561212764076725</v>
      </c>
    </row>
    <row r="93" spans="1:6" hidden="1">
      <c r="A93" s="87" t="s">
        <v>260</v>
      </c>
      <c r="B93" s="88">
        <v>11172</v>
      </c>
      <c r="C93" s="89">
        <v>3500</v>
      </c>
      <c r="D93" s="89">
        <v>7672</v>
      </c>
      <c r="E93" s="71">
        <f t="shared" si="2"/>
        <v>31.32832080200501</v>
      </c>
      <c r="F93" s="71">
        <f t="shared" si="3"/>
        <v>68.67167919799499</v>
      </c>
    </row>
    <row r="94" spans="1:6" hidden="1">
      <c r="A94" s="87" t="s">
        <v>262</v>
      </c>
      <c r="B94" s="88">
        <v>10788</v>
      </c>
      <c r="C94" s="89">
        <v>5707</v>
      </c>
      <c r="D94" s="89">
        <v>5081</v>
      </c>
      <c r="E94" s="71">
        <f t="shared" si="2"/>
        <v>52.90137189469781</v>
      </c>
      <c r="F94" s="71">
        <f t="shared" si="3"/>
        <v>47.09862810530219</v>
      </c>
    </row>
    <row r="95" spans="1:6" hidden="1">
      <c r="A95" s="87" t="s">
        <v>263</v>
      </c>
      <c r="B95" s="88">
        <v>9960</v>
      </c>
      <c r="C95" s="89">
        <v>2043</v>
      </c>
      <c r="D95" s="89">
        <v>7917</v>
      </c>
      <c r="E95" s="71">
        <f t="shared" si="2"/>
        <v>20.512048192771086</v>
      </c>
      <c r="F95" s="71">
        <f t="shared" si="3"/>
        <v>79.487951807228924</v>
      </c>
    </row>
    <row r="96" spans="1:6" hidden="1">
      <c r="A96" s="87" t="s">
        <v>266</v>
      </c>
      <c r="B96" s="88">
        <v>9696</v>
      </c>
      <c r="C96" s="89">
        <v>7052</v>
      </c>
      <c r="D96" s="89">
        <v>2644</v>
      </c>
      <c r="E96" s="71">
        <f t="shared" si="2"/>
        <v>72.731023102310232</v>
      </c>
      <c r="F96" s="71">
        <f t="shared" si="3"/>
        <v>27.268976897689768</v>
      </c>
    </row>
    <row r="97" spans="1:6" ht="30" hidden="1">
      <c r="A97" s="87" t="s">
        <v>264</v>
      </c>
      <c r="B97" s="88">
        <v>9695</v>
      </c>
      <c r="C97" s="89">
        <v>7758</v>
      </c>
      <c r="D97" s="89">
        <v>1937</v>
      </c>
      <c r="E97" s="71">
        <f t="shared" si="2"/>
        <v>80.020629190304277</v>
      </c>
      <c r="F97" s="71">
        <f t="shared" si="3"/>
        <v>19.97937080969572</v>
      </c>
    </row>
    <row r="98" spans="1:6" hidden="1">
      <c r="A98" s="87" t="s">
        <v>268</v>
      </c>
      <c r="B98" s="88">
        <v>9110</v>
      </c>
      <c r="C98" s="89">
        <v>3721</v>
      </c>
      <c r="D98" s="89">
        <v>5389</v>
      </c>
      <c r="E98" s="71">
        <f t="shared" si="2"/>
        <v>40.845225027442375</v>
      </c>
      <c r="F98" s="71">
        <f t="shared" si="3"/>
        <v>59.154774972557632</v>
      </c>
    </row>
    <row r="99" spans="1:6" hidden="1">
      <c r="A99" s="87" t="s">
        <v>267</v>
      </c>
      <c r="B99" s="88">
        <v>9094</v>
      </c>
      <c r="C99" s="89">
        <v>5270</v>
      </c>
      <c r="D99" s="89">
        <v>3824</v>
      </c>
      <c r="E99" s="71">
        <f t="shared" si="2"/>
        <v>57.950296899054322</v>
      </c>
      <c r="F99" s="71">
        <f t="shared" si="3"/>
        <v>42.049703100945678</v>
      </c>
    </row>
    <row r="100" spans="1:6" hidden="1">
      <c r="A100" s="87" t="s">
        <v>275</v>
      </c>
      <c r="B100" s="88">
        <v>8992</v>
      </c>
      <c r="C100" s="89">
        <v>1170</v>
      </c>
      <c r="D100" s="89">
        <v>7822</v>
      </c>
      <c r="E100" s="71">
        <f t="shared" si="2"/>
        <v>13.011565836298933</v>
      </c>
      <c r="F100" s="71">
        <f t="shared" si="3"/>
        <v>86.988434163701072</v>
      </c>
    </row>
    <row r="101" spans="1:6" hidden="1">
      <c r="A101" s="87" t="s">
        <v>274</v>
      </c>
      <c r="B101" s="88">
        <v>8786</v>
      </c>
      <c r="C101" s="89">
        <v>8226</v>
      </c>
      <c r="D101" s="89">
        <v>560</v>
      </c>
      <c r="E101" s="71">
        <f t="shared" si="2"/>
        <v>93.626223537445938</v>
      </c>
      <c r="F101" s="71">
        <f t="shared" si="3"/>
        <v>6.3737764625540638</v>
      </c>
    </row>
    <row r="102" spans="1:6" hidden="1">
      <c r="A102" s="87" t="s">
        <v>270</v>
      </c>
      <c r="B102" s="88">
        <v>8603</v>
      </c>
      <c r="C102" s="89">
        <v>4468</v>
      </c>
      <c r="D102" s="89">
        <v>4135</v>
      </c>
      <c r="E102" s="71">
        <f t="shared" si="2"/>
        <v>51.935371382076021</v>
      </c>
      <c r="F102" s="71">
        <f t="shared" si="3"/>
        <v>48.064628617923979</v>
      </c>
    </row>
    <row r="103" spans="1:6" hidden="1">
      <c r="A103" s="87" t="s">
        <v>282</v>
      </c>
      <c r="B103" s="88">
        <v>8219</v>
      </c>
      <c r="C103" s="89">
        <v>1078</v>
      </c>
      <c r="D103" s="89">
        <v>7141</v>
      </c>
      <c r="E103" s="71">
        <f t="shared" si="2"/>
        <v>13.115950845601654</v>
      </c>
      <c r="F103" s="71">
        <f t="shared" si="3"/>
        <v>86.88404915439834</v>
      </c>
    </row>
    <row r="104" spans="1:6" hidden="1">
      <c r="A104" s="87" t="s">
        <v>278</v>
      </c>
      <c r="B104" s="88">
        <v>7982</v>
      </c>
      <c r="C104" s="89">
        <v>3658</v>
      </c>
      <c r="D104" s="89">
        <v>4324</v>
      </c>
      <c r="E104" s="71">
        <f t="shared" si="2"/>
        <v>45.828113254823357</v>
      </c>
      <c r="F104" s="71">
        <f t="shared" si="3"/>
        <v>54.171886745176643</v>
      </c>
    </row>
    <row r="105" spans="1:6" hidden="1">
      <c r="A105" s="87" t="s">
        <v>272</v>
      </c>
      <c r="B105" s="88">
        <v>7947</v>
      </c>
      <c r="C105" s="89">
        <v>5768</v>
      </c>
      <c r="D105" s="89">
        <v>2179</v>
      </c>
      <c r="E105" s="71">
        <f t="shared" si="2"/>
        <v>72.58084811878696</v>
      </c>
      <c r="F105" s="71">
        <f t="shared" si="3"/>
        <v>27.41915188121304</v>
      </c>
    </row>
    <row r="106" spans="1:6" hidden="1">
      <c r="A106" s="87" t="s">
        <v>273</v>
      </c>
      <c r="B106" s="88">
        <v>7906</v>
      </c>
      <c r="C106" s="89">
        <v>1955</v>
      </c>
      <c r="D106" s="89">
        <v>5951</v>
      </c>
      <c r="E106" s="71">
        <f t="shared" si="2"/>
        <v>24.728054642044018</v>
      </c>
      <c r="F106" s="71">
        <f t="shared" si="3"/>
        <v>75.271945357955985</v>
      </c>
    </row>
    <row r="107" spans="1:6" hidden="1">
      <c r="A107" s="87" t="s">
        <v>147</v>
      </c>
      <c r="B107" s="88">
        <v>7600</v>
      </c>
      <c r="C107" s="89">
        <v>1918</v>
      </c>
      <c r="D107" s="89">
        <v>5682</v>
      </c>
      <c r="E107" s="71">
        <f t="shared" si="2"/>
        <v>25.236842105263158</v>
      </c>
      <c r="F107" s="71">
        <f t="shared" si="3"/>
        <v>74.76315789473685</v>
      </c>
    </row>
    <row r="108" spans="1:6" hidden="1">
      <c r="A108" s="87" t="s">
        <v>283</v>
      </c>
      <c r="B108" s="88">
        <v>7589</v>
      </c>
      <c r="C108" s="89">
        <v>5551</v>
      </c>
      <c r="D108" s="89">
        <v>2038</v>
      </c>
      <c r="E108" s="71">
        <f t="shared" si="2"/>
        <v>73.145341942284887</v>
      </c>
      <c r="F108" s="71">
        <f t="shared" si="3"/>
        <v>26.854658057715113</v>
      </c>
    </row>
    <row r="109" spans="1:6" hidden="1">
      <c r="A109" s="87" t="s">
        <v>280</v>
      </c>
      <c r="B109" s="88">
        <v>7510</v>
      </c>
      <c r="C109" s="89">
        <v>957</v>
      </c>
      <c r="D109" s="89">
        <v>6553</v>
      </c>
      <c r="E109" s="71">
        <f t="shared" si="2"/>
        <v>12.743009320905459</v>
      </c>
      <c r="F109" s="71">
        <f t="shared" si="3"/>
        <v>87.256990679094542</v>
      </c>
    </row>
    <row r="110" spans="1:6" hidden="1">
      <c r="A110" s="87" t="s">
        <v>265</v>
      </c>
      <c r="B110" s="88">
        <v>7420</v>
      </c>
      <c r="C110" s="89">
        <v>4368</v>
      </c>
      <c r="D110" s="89">
        <v>3052</v>
      </c>
      <c r="E110" s="71">
        <f t="shared" si="2"/>
        <v>58.867924528301884</v>
      </c>
      <c r="F110" s="71">
        <f t="shared" si="3"/>
        <v>41.132075471698116</v>
      </c>
    </row>
    <row r="111" spans="1:6" hidden="1">
      <c r="A111" s="87" t="s">
        <v>286</v>
      </c>
      <c r="B111" s="88">
        <v>7174</v>
      </c>
      <c r="C111" s="89">
        <v>3313</v>
      </c>
      <c r="D111" s="89">
        <v>3861</v>
      </c>
      <c r="E111" s="71">
        <f t="shared" si="2"/>
        <v>46.180652355729023</v>
      </c>
      <c r="F111" s="71">
        <f t="shared" si="3"/>
        <v>53.819347644270977</v>
      </c>
    </row>
    <row r="112" spans="1:6" hidden="1">
      <c r="A112" s="87" t="s">
        <v>277</v>
      </c>
      <c r="B112" s="88">
        <v>6966</v>
      </c>
      <c r="C112" s="89">
        <v>3161</v>
      </c>
      <c r="D112" s="89">
        <v>3805</v>
      </c>
      <c r="E112" s="71">
        <f t="shared" si="2"/>
        <v>45.377548090726386</v>
      </c>
      <c r="F112" s="71">
        <f t="shared" si="3"/>
        <v>54.622451909273614</v>
      </c>
    </row>
    <row r="113" spans="1:6" hidden="1">
      <c r="A113" s="87" t="s">
        <v>252</v>
      </c>
      <c r="B113" s="88">
        <v>6847</v>
      </c>
      <c r="C113" s="89">
        <v>1556</v>
      </c>
      <c r="D113" s="89">
        <v>5291</v>
      </c>
      <c r="E113" s="71">
        <f t="shared" si="2"/>
        <v>22.725281145027019</v>
      </c>
      <c r="F113" s="71">
        <f t="shared" si="3"/>
        <v>77.274718854972974</v>
      </c>
    </row>
    <row r="114" spans="1:6" hidden="1">
      <c r="A114" s="87" t="s">
        <v>271</v>
      </c>
      <c r="B114" s="88">
        <v>6723</v>
      </c>
      <c r="C114" s="89">
        <v>3904</v>
      </c>
      <c r="D114" s="89">
        <v>2819</v>
      </c>
      <c r="E114" s="71">
        <f t="shared" si="2"/>
        <v>58.069314294213889</v>
      </c>
      <c r="F114" s="71">
        <f t="shared" si="3"/>
        <v>41.930685705786111</v>
      </c>
    </row>
    <row r="115" spans="1:6" hidden="1">
      <c r="A115" s="87" t="s">
        <v>287</v>
      </c>
      <c r="B115" s="88">
        <v>6640</v>
      </c>
      <c r="C115" s="89">
        <v>2520</v>
      </c>
      <c r="D115" s="89">
        <v>4120</v>
      </c>
      <c r="E115" s="71">
        <f t="shared" si="2"/>
        <v>37.951807228915662</v>
      </c>
      <c r="F115" s="71">
        <f t="shared" si="3"/>
        <v>62.048192771084345</v>
      </c>
    </row>
    <row r="116" spans="1:6" hidden="1">
      <c r="A116" s="87" t="s">
        <v>291</v>
      </c>
      <c r="B116" s="88">
        <v>6471</v>
      </c>
      <c r="C116" s="89">
        <v>4458</v>
      </c>
      <c r="D116" s="89">
        <v>2013</v>
      </c>
      <c r="E116" s="71">
        <f t="shared" si="2"/>
        <v>68.891979601298104</v>
      </c>
      <c r="F116" s="71">
        <f t="shared" si="3"/>
        <v>31.108020398701903</v>
      </c>
    </row>
    <row r="117" spans="1:6" hidden="1">
      <c r="A117" s="87" t="s">
        <v>289</v>
      </c>
      <c r="B117" s="88">
        <v>6360</v>
      </c>
      <c r="C117" s="89">
        <v>462</v>
      </c>
      <c r="D117" s="89">
        <v>5898</v>
      </c>
      <c r="E117" s="71">
        <f t="shared" si="2"/>
        <v>7.2641509433962259</v>
      </c>
      <c r="F117" s="71">
        <f t="shared" si="3"/>
        <v>92.735849056603769</v>
      </c>
    </row>
    <row r="118" spans="1:6" hidden="1">
      <c r="A118" s="87" t="s">
        <v>288</v>
      </c>
      <c r="B118" s="88">
        <v>6303</v>
      </c>
      <c r="C118" s="89">
        <v>1510</v>
      </c>
      <c r="D118" s="89">
        <v>4793</v>
      </c>
      <c r="E118" s="71">
        <f t="shared" si="2"/>
        <v>23.956845946374742</v>
      </c>
      <c r="F118" s="71">
        <f t="shared" si="3"/>
        <v>76.043154053625258</v>
      </c>
    </row>
    <row r="119" spans="1:6" hidden="1">
      <c r="A119" s="87" t="s">
        <v>269</v>
      </c>
      <c r="B119" s="88">
        <v>5985</v>
      </c>
      <c r="C119" s="89">
        <v>5474</v>
      </c>
      <c r="D119" s="89">
        <v>511</v>
      </c>
      <c r="E119" s="71">
        <f t="shared" si="2"/>
        <v>91.461988304093566</v>
      </c>
      <c r="F119" s="71">
        <f t="shared" si="3"/>
        <v>8.5380116959064338</v>
      </c>
    </row>
    <row r="120" spans="1:6" hidden="1">
      <c r="A120" s="87" t="s">
        <v>306</v>
      </c>
      <c r="B120" s="88">
        <v>5982</v>
      </c>
      <c r="C120" s="89">
        <v>2867</v>
      </c>
      <c r="D120" s="89">
        <v>3115</v>
      </c>
      <c r="E120" s="71">
        <f t="shared" si="2"/>
        <v>47.927114677365431</v>
      </c>
      <c r="F120" s="71">
        <f t="shared" si="3"/>
        <v>52.072885322634562</v>
      </c>
    </row>
    <row r="121" spans="1:6" hidden="1">
      <c r="A121" s="87" t="s">
        <v>285</v>
      </c>
      <c r="B121" s="88">
        <v>5880</v>
      </c>
      <c r="C121" s="89">
        <v>777</v>
      </c>
      <c r="D121" s="89">
        <v>5103</v>
      </c>
      <c r="E121" s="71">
        <f t="shared" si="2"/>
        <v>13.214285714285715</v>
      </c>
      <c r="F121" s="71">
        <f t="shared" si="3"/>
        <v>86.785714285714292</v>
      </c>
    </row>
    <row r="122" spans="1:6" ht="30" hidden="1">
      <c r="A122" s="87" t="s">
        <v>284</v>
      </c>
      <c r="B122" s="88">
        <v>5798</v>
      </c>
      <c r="C122" s="89">
        <v>4737</v>
      </c>
      <c r="D122" s="89">
        <v>1061</v>
      </c>
      <c r="E122" s="71">
        <f t="shared" si="2"/>
        <v>81.700586409106592</v>
      </c>
      <c r="F122" s="71">
        <f t="shared" si="3"/>
        <v>18.299413590893412</v>
      </c>
    </row>
    <row r="123" spans="1:6" hidden="1">
      <c r="A123" s="87" t="s">
        <v>292</v>
      </c>
      <c r="B123" s="88">
        <v>5645</v>
      </c>
      <c r="C123" s="89">
        <v>3442</v>
      </c>
      <c r="D123" s="89">
        <v>2203</v>
      </c>
      <c r="E123" s="71">
        <f t="shared" si="2"/>
        <v>60.974313551815762</v>
      </c>
      <c r="F123" s="71">
        <f t="shared" si="3"/>
        <v>39.025686448184231</v>
      </c>
    </row>
    <row r="124" spans="1:6" hidden="1">
      <c r="A124" s="87" t="s">
        <v>294</v>
      </c>
      <c r="B124" s="88">
        <v>5558</v>
      </c>
      <c r="C124" s="89">
        <v>1789</v>
      </c>
      <c r="D124" s="89">
        <v>3769</v>
      </c>
      <c r="E124" s="71">
        <f t="shared" si="2"/>
        <v>32.187837351565314</v>
      </c>
      <c r="F124" s="71">
        <f t="shared" si="3"/>
        <v>67.812162648434693</v>
      </c>
    </row>
    <row r="125" spans="1:6" hidden="1">
      <c r="A125" s="87" t="s">
        <v>290</v>
      </c>
      <c r="B125" s="88">
        <v>5509</v>
      </c>
      <c r="C125" s="89">
        <v>4927</v>
      </c>
      <c r="D125" s="89">
        <v>582</v>
      </c>
      <c r="E125" s="71">
        <f t="shared" si="2"/>
        <v>89.435469232165545</v>
      </c>
      <c r="F125" s="71">
        <f t="shared" si="3"/>
        <v>10.564530767834453</v>
      </c>
    </row>
    <row r="126" spans="1:6" hidden="1">
      <c r="A126" s="87" t="s">
        <v>300</v>
      </c>
      <c r="B126" s="88">
        <v>5447</v>
      </c>
      <c r="C126" s="89">
        <v>2060</v>
      </c>
      <c r="D126" s="89">
        <v>3387</v>
      </c>
      <c r="E126" s="71">
        <f t="shared" si="2"/>
        <v>37.818982926381494</v>
      </c>
      <c r="F126" s="71">
        <f t="shared" si="3"/>
        <v>62.181017073618506</v>
      </c>
    </row>
    <row r="127" spans="1:6" ht="30" hidden="1">
      <c r="A127" s="87" t="s">
        <v>302</v>
      </c>
      <c r="B127" s="88">
        <v>5359</v>
      </c>
      <c r="C127" s="89">
        <v>3633</v>
      </c>
      <c r="D127" s="89">
        <v>1726</v>
      </c>
      <c r="E127" s="71">
        <f t="shared" si="2"/>
        <v>67.79249860048516</v>
      </c>
      <c r="F127" s="71">
        <f t="shared" si="3"/>
        <v>32.20750139951484</v>
      </c>
    </row>
    <row r="128" spans="1:6" hidden="1">
      <c r="A128" s="87" t="s">
        <v>295</v>
      </c>
      <c r="B128" s="88">
        <v>5153</v>
      </c>
      <c r="C128" s="89">
        <v>2990</v>
      </c>
      <c r="D128" s="89">
        <v>2163</v>
      </c>
      <c r="E128" s="71">
        <f t="shared" si="2"/>
        <v>58.024451775664666</v>
      </c>
      <c r="F128" s="71">
        <f t="shared" si="3"/>
        <v>41.975548224335341</v>
      </c>
    </row>
    <row r="129" spans="1:6" hidden="1">
      <c r="A129" s="87" t="s">
        <v>321</v>
      </c>
      <c r="B129" s="88">
        <v>4912</v>
      </c>
      <c r="C129" s="89">
        <v>650</v>
      </c>
      <c r="D129" s="89">
        <v>4262</v>
      </c>
      <c r="E129" s="71">
        <f t="shared" si="2"/>
        <v>13.232899022801304</v>
      </c>
      <c r="F129" s="71">
        <f t="shared" si="3"/>
        <v>86.767100977198695</v>
      </c>
    </row>
    <row r="130" spans="1:6" ht="30" hidden="1">
      <c r="A130" s="87" t="s">
        <v>279</v>
      </c>
      <c r="B130" s="88">
        <v>4864</v>
      </c>
      <c r="C130" s="89">
        <v>2462</v>
      </c>
      <c r="D130" s="89">
        <v>2402</v>
      </c>
      <c r="E130" s="71">
        <f t="shared" si="2"/>
        <v>50.616776315789465</v>
      </c>
      <c r="F130" s="71">
        <f t="shared" si="3"/>
        <v>49.383223684210527</v>
      </c>
    </row>
    <row r="131" spans="1:6" hidden="1">
      <c r="A131" s="87" t="s">
        <v>297</v>
      </c>
      <c r="B131" s="88">
        <v>4810</v>
      </c>
      <c r="C131" s="89">
        <v>2034</v>
      </c>
      <c r="D131" s="89">
        <v>2776</v>
      </c>
      <c r="E131" s="71">
        <f t="shared" si="2"/>
        <v>42.28690228690229</v>
      </c>
      <c r="F131" s="71">
        <f t="shared" si="3"/>
        <v>57.713097713097717</v>
      </c>
    </row>
    <row r="132" spans="1:6" hidden="1">
      <c r="A132" s="87" t="s">
        <v>296</v>
      </c>
      <c r="B132" s="88">
        <v>4727</v>
      </c>
      <c r="C132" s="89">
        <v>2429</v>
      </c>
      <c r="D132" s="89">
        <v>2298</v>
      </c>
      <c r="E132" s="71">
        <f t="shared" si="2"/>
        <v>51.385656864819126</v>
      </c>
      <c r="F132" s="71">
        <f t="shared" si="3"/>
        <v>48.614343135180874</v>
      </c>
    </row>
    <row r="133" spans="1:6" hidden="1">
      <c r="A133" s="87" t="s">
        <v>303</v>
      </c>
      <c r="B133" s="88">
        <v>4722</v>
      </c>
      <c r="C133" s="89">
        <v>1332</v>
      </c>
      <c r="D133" s="89">
        <v>3390</v>
      </c>
      <c r="E133" s="71">
        <f t="shared" si="2"/>
        <v>28.208386277001267</v>
      </c>
      <c r="F133" s="71">
        <f t="shared" si="3"/>
        <v>71.791613722998733</v>
      </c>
    </row>
    <row r="134" spans="1:6" hidden="1">
      <c r="A134" s="87" t="s">
        <v>304</v>
      </c>
      <c r="B134" s="88">
        <v>4620</v>
      </c>
      <c r="C134" s="89">
        <v>1867</v>
      </c>
      <c r="D134" s="89">
        <v>2753</v>
      </c>
      <c r="E134" s="71">
        <f t="shared" ref="E134:E197" si="4">(C134/B134)*100</f>
        <v>40.411255411255411</v>
      </c>
      <c r="F134" s="71">
        <f t="shared" ref="F134:F197" si="5">(D134/B134)*100</f>
        <v>59.588744588744589</v>
      </c>
    </row>
    <row r="135" spans="1:6" hidden="1">
      <c r="A135" s="87" t="s">
        <v>293</v>
      </c>
      <c r="B135" s="88">
        <v>4498</v>
      </c>
      <c r="C135" s="89">
        <v>1762</v>
      </c>
      <c r="D135" s="89">
        <v>2736</v>
      </c>
      <c r="E135" s="71">
        <f t="shared" si="4"/>
        <v>39.172965762561141</v>
      </c>
      <c r="F135" s="71">
        <f t="shared" si="5"/>
        <v>60.827034237438859</v>
      </c>
    </row>
    <row r="136" spans="1:6" hidden="1">
      <c r="A136" s="87" t="s">
        <v>308</v>
      </c>
      <c r="B136" s="88">
        <v>4205</v>
      </c>
      <c r="C136" s="89">
        <v>1057</v>
      </c>
      <c r="D136" s="89">
        <v>3148</v>
      </c>
      <c r="E136" s="71">
        <f t="shared" si="4"/>
        <v>25.136741973840664</v>
      </c>
      <c r="F136" s="71">
        <f t="shared" si="5"/>
        <v>74.863258026159329</v>
      </c>
    </row>
    <row r="137" spans="1:6" hidden="1">
      <c r="A137" s="87" t="s">
        <v>281</v>
      </c>
      <c r="B137" s="88">
        <v>4069</v>
      </c>
      <c r="C137" s="89">
        <v>3232</v>
      </c>
      <c r="D137" s="89">
        <v>837</v>
      </c>
      <c r="E137" s="71">
        <f t="shared" si="4"/>
        <v>79.429835340378474</v>
      </c>
      <c r="F137" s="71">
        <f t="shared" si="5"/>
        <v>20.570164659621529</v>
      </c>
    </row>
    <row r="138" spans="1:6" hidden="1">
      <c r="A138" s="87" t="s">
        <v>322</v>
      </c>
      <c r="B138" s="88">
        <v>3840</v>
      </c>
      <c r="C138" s="89">
        <v>2347</v>
      </c>
      <c r="D138" s="89">
        <v>1493</v>
      </c>
      <c r="E138" s="71">
        <f t="shared" si="4"/>
        <v>61.119791666666664</v>
      </c>
      <c r="F138" s="71">
        <f t="shared" si="5"/>
        <v>38.880208333333336</v>
      </c>
    </row>
    <row r="139" spans="1:6" hidden="1">
      <c r="A139" s="87" t="s">
        <v>311</v>
      </c>
      <c r="B139" s="88">
        <v>3820</v>
      </c>
      <c r="C139" s="89">
        <v>1242</v>
      </c>
      <c r="D139" s="89">
        <v>2578</v>
      </c>
      <c r="E139" s="71">
        <f t="shared" si="4"/>
        <v>32.513089005235599</v>
      </c>
      <c r="F139" s="71">
        <f t="shared" si="5"/>
        <v>67.486910994764386</v>
      </c>
    </row>
    <row r="140" spans="1:6" ht="30" hidden="1">
      <c r="A140" s="87" t="s">
        <v>298</v>
      </c>
      <c r="B140" s="88">
        <v>3817</v>
      </c>
      <c r="C140" s="89">
        <v>2243</v>
      </c>
      <c r="D140" s="89">
        <v>1574</v>
      </c>
      <c r="E140" s="71">
        <f t="shared" si="4"/>
        <v>58.763426774954155</v>
      </c>
      <c r="F140" s="71">
        <f t="shared" si="5"/>
        <v>41.236573225045845</v>
      </c>
    </row>
    <row r="141" spans="1:6" hidden="1">
      <c r="A141" s="87" t="s">
        <v>276</v>
      </c>
      <c r="B141" s="88">
        <v>3800</v>
      </c>
      <c r="C141" s="89">
        <v>3638</v>
      </c>
      <c r="D141" s="89">
        <v>162</v>
      </c>
      <c r="E141" s="71">
        <f t="shared" si="4"/>
        <v>95.73684210526315</v>
      </c>
      <c r="F141" s="71">
        <f t="shared" si="5"/>
        <v>4.2631578947368425</v>
      </c>
    </row>
    <row r="142" spans="1:6" hidden="1">
      <c r="A142" s="87" t="s">
        <v>319</v>
      </c>
      <c r="B142" s="88">
        <v>3768</v>
      </c>
      <c r="C142" s="89">
        <v>2437</v>
      </c>
      <c r="D142" s="89">
        <v>1331</v>
      </c>
      <c r="E142" s="71">
        <f t="shared" si="4"/>
        <v>64.676220806794063</v>
      </c>
      <c r="F142" s="71">
        <f t="shared" si="5"/>
        <v>35.323779193205944</v>
      </c>
    </row>
    <row r="143" spans="1:6" ht="30" hidden="1">
      <c r="A143" s="87" t="s">
        <v>315</v>
      </c>
      <c r="B143" s="88">
        <v>3741</v>
      </c>
      <c r="C143" s="89">
        <v>3113</v>
      </c>
      <c r="D143" s="89">
        <v>628</v>
      </c>
      <c r="E143" s="71">
        <f t="shared" si="4"/>
        <v>83.213044640470457</v>
      </c>
      <c r="F143" s="71">
        <f t="shared" si="5"/>
        <v>16.786955359529536</v>
      </c>
    </row>
    <row r="144" spans="1:6" hidden="1">
      <c r="A144" s="87" t="s">
        <v>326</v>
      </c>
      <c r="B144" s="88">
        <v>3741</v>
      </c>
      <c r="C144" s="89">
        <v>1299</v>
      </c>
      <c r="D144" s="89">
        <v>2442</v>
      </c>
      <c r="E144" s="71">
        <f t="shared" si="4"/>
        <v>34.723336006415394</v>
      </c>
      <c r="F144" s="71">
        <f t="shared" si="5"/>
        <v>65.276663993584606</v>
      </c>
    </row>
    <row r="145" spans="1:6" hidden="1">
      <c r="A145" s="87" t="s">
        <v>309</v>
      </c>
      <c r="B145" s="88">
        <v>3740</v>
      </c>
      <c r="C145" s="89">
        <v>1928</v>
      </c>
      <c r="D145" s="89">
        <v>1812</v>
      </c>
      <c r="E145" s="71">
        <f t="shared" si="4"/>
        <v>51.55080213903743</v>
      </c>
      <c r="F145" s="71">
        <f t="shared" si="5"/>
        <v>48.44919786096257</v>
      </c>
    </row>
    <row r="146" spans="1:6" hidden="1">
      <c r="A146" s="87" t="s">
        <v>310</v>
      </c>
      <c r="B146" s="88">
        <v>3693</v>
      </c>
      <c r="C146" s="89">
        <v>2469</v>
      </c>
      <c r="D146" s="89">
        <v>1224</v>
      </c>
      <c r="E146" s="71">
        <f t="shared" si="4"/>
        <v>66.856214459788788</v>
      </c>
      <c r="F146" s="71">
        <f t="shared" si="5"/>
        <v>33.143785540211212</v>
      </c>
    </row>
    <row r="147" spans="1:6" hidden="1">
      <c r="A147" s="87" t="s">
        <v>330</v>
      </c>
      <c r="B147" s="88">
        <v>3647</v>
      </c>
      <c r="C147" s="89">
        <v>254</v>
      </c>
      <c r="D147" s="89">
        <v>3393</v>
      </c>
      <c r="E147" s="71">
        <f t="shared" si="4"/>
        <v>6.9646284617493839</v>
      </c>
      <c r="F147" s="71">
        <f t="shared" si="5"/>
        <v>93.035371538250615</v>
      </c>
    </row>
    <row r="148" spans="1:6" hidden="1">
      <c r="A148" s="87" t="s">
        <v>314</v>
      </c>
      <c r="B148" s="88">
        <v>3566</v>
      </c>
      <c r="C148" s="89">
        <v>1731</v>
      </c>
      <c r="D148" s="89">
        <v>1835</v>
      </c>
      <c r="E148" s="71">
        <f t="shared" si="4"/>
        <v>48.541783510936625</v>
      </c>
      <c r="F148" s="71">
        <f t="shared" si="5"/>
        <v>51.458216489063382</v>
      </c>
    </row>
    <row r="149" spans="1:6" hidden="1">
      <c r="A149" s="87" t="s">
        <v>305</v>
      </c>
      <c r="B149" s="88">
        <v>3546</v>
      </c>
      <c r="C149" s="89">
        <v>302</v>
      </c>
      <c r="D149" s="89">
        <v>3244</v>
      </c>
      <c r="E149" s="71">
        <f t="shared" si="4"/>
        <v>8.516638465877044</v>
      </c>
      <c r="F149" s="71">
        <f t="shared" si="5"/>
        <v>91.483361534122949</v>
      </c>
    </row>
    <row r="150" spans="1:6" hidden="1">
      <c r="A150" s="87" t="s">
        <v>318</v>
      </c>
      <c r="B150" s="88">
        <v>3502</v>
      </c>
      <c r="C150" s="89">
        <v>1050</v>
      </c>
      <c r="D150" s="89">
        <v>2452</v>
      </c>
      <c r="E150" s="71">
        <f t="shared" si="4"/>
        <v>29.98286693318104</v>
      </c>
      <c r="F150" s="71">
        <f t="shared" si="5"/>
        <v>70.017133066818957</v>
      </c>
    </row>
    <row r="151" spans="1:6" hidden="1">
      <c r="A151" s="87" t="s">
        <v>313</v>
      </c>
      <c r="B151" s="88">
        <v>3364</v>
      </c>
      <c r="C151" s="89">
        <v>1990</v>
      </c>
      <c r="D151" s="89">
        <v>1374</v>
      </c>
      <c r="E151" s="71">
        <f t="shared" si="4"/>
        <v>59.155766944114148</v>
      </c>
      <c r="F151" s="71">
        <f t="shared" si="5"/>
        <v>40.844233055885852</v>
      </c>
    </row>
    <row r="152" spans="1:6" hidden="1">
      <c r="A152" s="87" t="s">
        <v>323</v>
      </c>
      <c r="B152" s="88">
        <v>3361</v>
      </c>
      <c r="C152" s="89">
        <v>765</v>
      </c>
      <c r="D152" s="89">
        <v>2596</v>
      </c>
      <c r="E152" s="71">
        <f t="shared" si="4"/>
        <v>22.76108301100863</v>
      </c>
      <c r="F152" s="71">
        <f t="shared" si="5"/>
        <v>77.238916988991363</v>
      </c>
    </row>
    <row r="153" spans="1:6" hidden="1">
      <c r="A153" s="87" t="s">
        <v>307</v>
      </c>
      <c r="B153" s="88">
        <v>3330</v>
      </c>
      <c r="C153" s="89">
        <v>622</v>
      </c>
      <c r="D153" s="89">
        <v>2708</v>
      </c>
      <c r="E153" s="71">
        <f t="shared" si="4"/>
        <v>18.678678678678679</v>
      </c>
      <c r="F153" s="71">
        <f t="shared" si="5"/>
        <v>81.321321321321321</v>
      </c>
    </row>
    <row r="154" spans="1:6" hidden="1">
      <c r="A154" s="87" t="s">
        <v>335</v>
      </c>
      <c r="B154" s="88">
        <v>3280</v>
      </c>
      <c r="C154" s="89">
        <v>2351</v>
      </c>
      <c r="D154" s="89">
        <v>929</v>
      </c>
      <c r="E154" s="71">
        <f t="shared" si="4"/>
        <v>71.676829268292693</v>
      </c>
      <c r="F154" s="71">
        <f t="shared" si="5"/>
        <v>28.323170731707314</v>
      </c>
    </row>
    <row r="155" spans="1:6" hidden="1">
      <c r="A155" s="87" t="s">
        <v>332</v>
      </c>
      <c r="B155" s="88">
        <v>3272</v>
      </c>
      <c r="C155" s="89">
        <v>1133</v>
      </c>
      <c r="D155" s="89">
        <v>2139</v>
      </c>
      <c r="E155" s="71">
        <f t="shared" si="4"/>
        <v>34.627139364303176</v>
      </c>
      <c r="F155" s="71">
        <f t="shared" si="5"/>
        <v>65.37286063569681</v>
      </c>
    </row>
    <row r="156" spans="1:6" hidden="1">
      <c r="A156" s="87" t="s">
        <v>312</v>
      </c>
      <c r="B156" s="88">
        <v>3234</v>
      </c>
      <c r="C156" s="89">
        <v>1869</v>
      </c>
      <c r="D156" s="89">
        <v>1365</v>
      </c>
      <c r="E156" s="71">
        <f t="shared" si="4"/>
        <v>57.792207792207797</v>
      </c>
      <c r="F156" s="71">
        <f t="shared" si="5"/>
        <v>42.207792207792203</v>
      </c>
    </row>
    <row r="157" spans="1:6" hidden="1">
      <c r="A157" s="87" t="s">
        <v>325</v>
      </c>
      <c r="B157" s="88">
        <v>3230</v>
      </c>
      <c r="C157" s="89">
        <v>2222</v>
      </c>
      <c r="D157" s="89">
        <v>1008</v>
      </c>
      <c r="E157" s="71">
        <f t="shared" si="4"/>
        <v>68.792569659442719</v>
      </c>
      <c r="F157" s="71">
        <f t="shared" si="5"/>
        <v>31.207430340557273</v>
      </c>
    </row>
    <row r="158" spans="1:6" hidden="1">
      <c r="A158" s="87" t="s">
        <v>331</v>
      </c>
      <c r="B158" s="88">
        <v>3226</v>
      </c>
      <c r="C158" s="89">
        <v>1217</v>
      </c>
      <c r="D158" s="89">
        <v>2009</v>
      </c>
      <c r="E158" s="71">
        <f t="shared" si="4"/>
        <v>37.724736515809056</v>
      </c>
      <c r="F158" s="71">
        <f t="shared" si="5"/>
        <v>62.275263484190944</v>
      </c>
    </row>
    <row r="159" spans="1:6" hidden="1">
      <c r="A159" s="87" t="s">
        <v>329</v>
      </c>
      <c r="B159" s="88">
        <v>3211</v>
      </c>
      <c r="C159" s="89">
        <v>790</v>
      </c>
      <c r="D159" s="89">
        <v>2421</v>
      </c>
      <c r="E159" s="71">
        <f t="shared" si="4"/>
        <v>24.602927436935534</v>
      </c>
      <c r="F159" s="71">
        <f t="shared" si="5"/>
        <v>75.397072563064469</v>
      </c>
    </row>
    <row r="160" spans="1:6" hidden="1">
      <c r="A160" s="87" t="s">
        <v>327</v>
      </c>
      <c r="B160" s="88">
        <v>3152</v>
      </c>
      <c r="C160" s="89">
        <v>1415</v>
      </c>
      <c r="D160" s="89">
        <v>1737</v>
      </c>
      <c r="E160" s="71">
        <f t="shared" si="4"/>
        <v>44.892131979695435</v>
      </c>
      <c r="F160" s="71">
        <f t="shared" si="5"/>
        <v>55.107868020304572</v>
      </c>
    </row>
    <row r="161" spans="1:6" hidden="1">
      <c r="A161" s="87" t="s">
        <v>337</v>
      </c>
      <c r="B161" s="88">
        <v>3033</v>
      </c>
      <c r="C161" s="89">
        <v>273</v>
      </c>
      <c r="D161" s="89">
        <v>2760</v>
      </c>
      <c r="E161" s="71">
        <f t="shared" si="4"/>
        <v>9.0009891196834815</v>
      </c>
      <c r="F161" s="71">
        <f t="shared" si="5"/>
        <v>90.999010880316519</v>
      </c>
    </row>
    <row r="162" spans="1:6" hidden="1">
      <c r="A162" s="87" t="s">
        <v>328</v>
      </c>
      <c r="B162" s="88">
        <v>3010</v>
      </c>
      <c r="C162" s="89">
        <v>1819</v>
      </c>
      <c r="D162" s="89">
        <v>1191</v>
      </c>
      <c r="E162" s="71">
        <f t="shared" si="4"/>
        <v>60.431893687707635</v>
      </c>
      <c r="F162" s="71">
        <f t="shared" si="5"/>
        <v>39.568106312292365</v>
      </c>
    </row>
    <row r="163" spans="1:6" hidden="1">
      <c r="A163" s="87" t="s">
        <v>301</v>
      </c>
      <c r="B163" s="88">
        <v>2997</v>
      </c>
      <c r="C163" s="89">
        <v>1387</v>
      </c>
      <c r="D163" s="89">
        <v>1610</v>
      </c>
      <c r="E163" s="71">
        <f t="shared" si="4"/>
        <v>46.279612946279613</v>
      </c>
      <c r="F163" s="71">
        <f t="shared" si="5"/>
        <v>53.720387053720387</v>
      </c>
    </row>
    <row r="164" spans="1:6" hidden="1">
      <c r="A164" s="87" t="s">
        <v>334</v>
      </c>
      <c r="B164" s="88">
        <v>2981</v>
      </c>
      <c r="C164" s="89">
        <v>1586</v>
      </c>
      <c r="D164" s="89">
        <v>1395</v>
      </c>
      <c r="E164" s="71">
        <f t="shared" si="4"/>
        <v>53.203622945320362</v>
      </c>
      <c r="F164" s="71">
        <f t="shared" si="5"/>
        <v>46.796377054679638</v>
      </c>
    </row>
    <row r="165" spans="1:6" hidden="1">
      <c r="A165" s="87" t="s">
        <v>299</v>
      </c>
      <c r="B165" s="88">
        <v>2869</v>
      </c>
      <c r="C165" s="89">
        <v>2357</v>
      </c>
      <c r="D165" s="89">
        <v>512</v>
      </c>
      <c r="E165" s="71">
        <f t="shared" si="4"/>
        <v>82.15406064830951</v>
      </c>
      <c r="F165" s="71">
        <f t="shared" si="5"/>
        <v>17.845939351690486</v>
      </c>
    </row>
    <row r="166" spans="1:6" hidden="1">
      <c r="A166" s="87" t="s">
        <v>316</v>
      </c>
      <c r="B166" s="88">
        <v>2833</v>
      </c>
      <c r="C166" s="89">
        <v>2131</v>
      </c>
      <c r="D166" s="89">
        <v>702</v>
      </c>
      <c r="E166" s="71">
        <f t="shared" si="4"/>
        <v>75.220614189904694</v>
      </c>
      <c r="F166" s="71">
        <f t="shared" si="5"/>
        <v>24.779385810095306</v>
      </c>
    </row>
    <row r="167" spans="1:6" hidden="1">
      <c r="A167" s="87" t="s">
        <v>338</v>
      </c>
      <c r="B167" s="88">
        <v>2813</v>
      </c>
      <c r="C167" s="89">
        <v>1062</v>
      </c>
      <c r="D167" s="89">
        <v>1751</v>
      </c>
      <c r="E167" s="71">
        <f t="shared" si="4"/>
        <v>37.753288304301456</v>
      </c>
      <c r="F167" s="71">
        <f t="shared" si="5"/>
        <v>62.246711695698544</v>
      </c>
    </row>
    <row r="168" spans="1:6" hidden="1">
      <c r="A168" s="87" t="s">
        <v>336</v>
      </c>
      <c r="B168" s="88">
        <v>2764</v>
      </c>
      <c r="C168" s="89">
        <v>1050</v>
      </c>
      <c r="D168" s="89">
        <v>1714</v>
      </c>
      <c r="E168" s="71">
        <f t="shared" si="4"/>
        <v>37.988422575976841</v>
      </c>
      <c r="F168" s="71">
        <f t="shared" si="5"/>
        <v>62.011577424023159</v>
      </c>
    </row>
    <row r="169" spans="1:6" hidden="1">
      <c r="A169" s="87" t="s">
        <v>340</v>
      </c>
      <c r="B169" s="88">
        <v>2663</v>
      </c>
      <c r="C169" s="89">
        <v>831</v>
      </c>
      <c r="D169" s="89">
        <v>1832</v>
      </c>
      <c r="E169" s="71">
        <f t="shared" si="4"/>
        <v>31.205407435223432</v>
      </c>
      <c r="F169" s="71">
        <f t="shared" si="5"/>
        <v>68.794592564776565</v>
      </c>
    </row>
    <row r="170" spans="1:6" ht="30" hidden="1">
      <c r="A170" s="87" t="s">
        <v>344</v>
      </c>
      <c r="B170" s="88">
        <v>2433</v>
      </c>
      <c r="C170" s="89">
        <v>1562</v>
      </c>
      <c r="D170" s="89">
        <v>871</v>
      </c>
      <c r="E170" s="71">
        <f t="shared" si="4"/>
        <v>64.20057542129058</v>
      </c>
      <c r="F170" s="71">
        <f t="shared" si="5"/>
        <v>35.799424578709413</v>
      </c>
    </row>
    <row r="171" spans="1:6" hidden="1">
      <c r="A171" s="87" t="s">
        <v>339</v>
      </c>
      <c r="B171" s="88">
        <v>2403</v>
      </c>
      <c r="C171" s="89">
        <v>1981</v>
      </c>
      <c r="D171" s="89">
        <v>422</v>
      </c>
      <c r="E171" s="71">
        <f t="shared" si="4"/>
        <v>82.438618393674574</v>
      </c>
      <c r="F171" s="71">
        <f t="shared" si="5"/>
        <v>17.561381606325426</v>
      </c>
    </row>
    <row r="172" spans="1:6" hidden="1">
      <c r="A172" s="87" t="s">
        <v>333</v>
      </c>
      <c r="B172" s="88">
        <v>2399</v>
      </c>
      <c r="C172" s="89">
        <v>1261</v>
      </c>
      <c r="D172" s="89">
        <v>1138</v>
      </c>
      <c r="E172" s="71">
        <f t="shared" si="4"/>
        <v>52.563568153397242</v>
      </c>
      <c r="F172" s="71">
        <f t="shared" si="5"/>
        <v>47.436431846602751</v>
      </c>
    </row>
    <row r="173" spans="1:6" hidden="1">
      <c r="A173" s="87" t="s">
        <v>349</v>
      </c>
      <c r="B173" s="88">
        <v>2316</v>
      </c>
      <c r="C173" s="89">
        <v>151</v>
      </c>
      <c r="D173" s="89">
        <v>2165</v>
      </c>
      <c r="E173" s="71">
        <f t="shared" si="4"/>
        <v>6.5198618307426601</v>
      </c>
      <c r="F173" s="71">
        <f t="shared" si="5"/>
        <v>93.480138169257344</v>
      </c>
    </row>
    <row r="174" spans="1:6" hidden="1">
      <c r="A174" s="87" t="s">
        <v>348</v>
      </c>
      <c r="B174" s="88">
        <v>2271</v>
      </c>
      <c r="C174" s="89">
        <v>1616</v>
      </c>
      <c r="D174" s="89">
        <v>655</v>
      </c>
      <c r="E174" s="71">
        <f t="shared" si="4"/>
        <v>71.158080140907089</v>
      </c>
      <c r="F174" s="71">
        <f t="shared" si="5"/>
        <v>28.841919859092911</v>
      </c>
    </row>
    <row r="175" spans="1:6" hidden="1">
      <c r="A175" s="87" t="s">
        <v>317</v>
      </c>
      <c r="B175" s="88">
        <v>2251</v>
      </c>
      <c r="C175" s="89">
        <v>1739</v>
      </c>
      <c r="D175" s="89">
        <v>512</v>
      </c>
      <c r="E175" s="71">
        <f t="shared" si="4"/>
        <v>77.254553531763662</v>
      </c>
      <c r="F175" s="71">
        <f t="shared" si="5"/>
        <v>22.745446468236338</v>
      </c>
    </row>
    <row r="176" spans="1:6" hidden="1">
      <c r="A176" s="87" t="s">
        <v>358</v>
      </c>
      <c r="B176" s="88">
        <v>2174</v>
      </c>
      <c r="C176" s="89">
        <v>1203</v>
      </c>
      <c r="D176" s="89">
        <v>971</v>
      </c>
      <c r="E176" s="71">
        <f t="shared" si="4"/>
        <v>55.335786568537259</v>
      </c>
      <c r="F176" s="71">
        <f t="shared" si="5"/>
        <v>44.664213431462741</v>
      </c>
    </row>
    <row r="177" spans="1:6" hidden="1">
      <c r="A177" s="87" t="s">
        <v>324</v>
      </c>
      <c r="B177" s="88">
        <v>2169</v>
      </c>
      <c r="C177" s="89">
        <v>1036</v>
      </c>
      <c r="D177" s="89">
        <v>1133</v>
      </c>
      <c r="E177" s="71">
        <f t="shared" si="4"/>
        <v>47.763946519133242</v>
      </c>
      <c r="F177" s="71">
        <f t="shared" si="5"/>
        <v>52.236053480866765</v>
      </c>
    </row>
    <row r="178" spans="1:6" hidden="1">
      <c r="A178" s="87" t="s">
        <v>341</v>
      </c>
      <c r="B178" s="88">
        <v>2115</v>
      </c>
      <c r="C178" s="89">
        <v>1565</v>
      </c>
      <c r="D178" s="89">
        <v>550</v>
      </c>
      <c r="E178" s="71">
        <f t="shared" si="4"/>
        <v>73.995271867612288</v>
      </c>
      <c r="F178" s="71">
        <f t="shared" si="5"/>
        <v>26.004728132387704</v>
      </c>
    </row>
    <row r="179" spans="1:6" hidden="1">
      <c r="A179" s="87" t="s">
        <v>320</v>
      </c>
      <c r="B179" s="88">
        <v>2092</v>
      </c>
      <c r="C179" s="89">
        <v>223</v>
      </c>
      <c r="D179" s="89">
        <v>1869</v>
      </c>
      <c r="E179" s="71">
        <f t="shared" si="4"/>
        <v>10.659655831739961</v>
      </c>
      <c r="F179" s="71">
        <f t="shared" si="5"/>
        <v>89.340344168260032</v>
      </c>
    </row>
    <row r="180" spans="1:6" ht="30" hidden="1">
      <c r="A180" s="87" t="s">
        <v>342</v>
      </c>
      <c r="B180" s="88">
        <v>2018</v>
      </c>
      <c r="C180" s="89">
        <v>468</v>
      </c>
      <c r="D180" s="89">
        <v>1550</v>
      </c>
      <c r="E180" s="71">
        <f t="shared" si="4"/>
        <v>23.191278493557981</v>
      </c>
      <c r="F180" s="71">
        <f t="shared" si="5"/>
        <v>76.808721506442026</v>
      </c>
    </row>
    <row r="181" spans="1:6" hidden="1">
      <c r="A181" s="87" t="s">
        <v>351</v>
      </c>
      <c r="B181" s="88">
        <v>1970</v>
      </c>
      <c r="C181" s="89">
        <v>920</v>
      </c>
      <c r="D181" s="89">
        <v>1050</v>
      </c>
      <c r="E181" s="71">
        <f t="shared" si="4"/>
        <v>46.700507614213201</v>
      </c>
      <c r="F181" s="71">
        <f t="shared" si="5"/>
        <v>53.299492385786806</v>
      </c>
    </row>
    <row r="182" spans="1:6" hidden="1">
      <c r="A182" s="87" t="s">
        <v>350</v>
      </c>
      <c r="B182" s="88">
        <v>1949</v>
      </c>
      <c r="C182" s="89">
        <v>921</v>
      </c>
      <c r="D182" s="89">
        <v>1028</v>
      </c>
      <c r="E182" s="71">
        <f t="shared" si="4"/>
        <v>47.255002565418167</v>
      </c>
      <c r="F182" s="71">
        <f t="shared" si="5"/>
        <v>52.74499743458184</v>
      </c>
    </row>
    <row r="183" spans="1:6" hidden="1">
      <c r="A183" s="87" t="s">
        <v>353</v>
      </c>
      <c r="B183" s="88">
        <v>1896</v>
      </c>
      <c r="C183" s="89">
        <v>1298</v>
      </c>
      <c r="D183" s="89">
        <v>598</v>
      </c>
      <c r="E183" s="71">
        <f t="shared" si="4"/>
        <v>68.459915611814353</v>
      </c>
      <c r="F183" s="71">
        <f t="shared" si="5"/>
        <v>31.540084388185651</v>
      </c>
    </row>
    <row r="184" spans="1:6" hidden="1">
      <c r="A184" s="87" t="s">
        <v>345</v>
      </c>
      <c r="B184" s="88">
        <v>1881</v>
      </c>
      <c r="C184" s="89">
        <v>1327</v>
      </c>
      <c r="D184" s="89">
        <v>554</v>
      </c>
      <c r="E184" s="71">
        <f t="shared" si="4"/>
        <v>70.547581073896865</v>
      </c>
      <c r="F184" s="71">
        <f t="shared" si="5"/>
        <v>29.452418926103135</v>
      </c>
    </row>
    <row r="185" spans="1:6" hidden="1">
      <c r="A185" s="87" t="s">
        <v>352</v>
      </c>
      <c r="B185" s="88">
        <v>1862</v>
      </c>
      <c r="C185" s="89">
        <v>1089</v>
      </c>
      <c r="D185" s="89">
        <v>773</v>
      </c>
      <c r="E185" s="71">
        <f t="shared" si="4"/>
        <v>58.485499462943068</v>
      </c>
      <c r="F185" s="71">
        <f t="shared" si="5"/>
        <v>41.514500537056925</v>
      </c>
    </row>
    <row r="186" spans="1:6" hidden="1">
      <c r="A186" s="87" t="s">
        <v>355</v>
      </c>
      <c r="B186" s="88">
        <v>1833</v>
      </c>
      <c r="C186" s="89">
        <v>1121</v>
      </c>
      <c r="D186" s="89">
        <v>712</v>
      </c>
      <c r="E186" s="71">
        <f t="shared" si="4"/>
        <v>61.156573922531365</v>
      </c>
      <c r="F186" s="71">
        <f t="shared" si="5"/>
        <v>38.843426077468628</v>
      </c>
    </row>
    <row r="187" spans="1:6" ht="30" hidden="1">
      <c r="A187" s="87" t="s">
        <v>347</v>
      </c>
      <c r="B187" s="88">
        <v>1748</v>
      </c>
      <c r="C187" s="89">
        <v>1016</v>
      </c>
      <c r="D187" s="89">
        <v>732</v>
      </c>
      <c r="E187" s="71">
        <f t="shared" si="4"/>
        <v>58.123569794050347</v>
      </c>
      <c r="F187" s="71">
        <f t="shared" si="5"/>
        <v>41.876430205949653</v>
      </c>
    </row>
    <row r="188" spans="1:6" hidden="1">
      <c r="A188" s="87" t="s">
        <v>356</v>
      </c>
      <c r="B188" s="88">
        <v>1718</v>
      </c>
      <c r="C188" s="89">
        <v>1054</v>
      </c>
      <c r="D188" s="89">
        <v>664</v>
      </c>
      <c r="E188" s="71">
        <f t="shared" si="4"/>
        <v>61.350407450523868</v>
      </c>
      <c r="F188" s="71">
        <f t="shared" si="5"/>
        <v>38.649592549476139</v>
      </c>
    </row>
    <row r="189" spans="1:6" hidden="1">
      <c r="A189" s="87" t="s">
        <v>367</v>
      </c>
      <c r="B189" s="88">
        <v>1652</v>
      </c>
      <c r="C189" s="89">
        <v>176</v>
      </c>
      <c r="D189" s="89">
        <v>1476</v>
      </c>
      <c r="E189" s="71">
        <f t="shared" si="4"/>
        <v>10.653753026634384</v>
      </c>
      <c r="F189" s="71">
        <f t="shared" si="5"/>
        <v>89.346246973365623</v>
      </c>
    </row>
    <row r="190" spans="1:6" hidden="1">
      <c r="A190" s="87" t="s">
        <v>359</v>
      </c>
      <c r="B190" s="88">
        <v>1624</v>
      </c>
      <c r="C190" s="89">
        <v>999</v>
      </c>
      <c r="D190" s="89">
        <v>625</v>
      </c>
      <c r="E190" s="71">
        <f t="shared" si="4"/>
        <v>61.514778325123153</v>
      </c>
      <c r="F190" s="71">
        <f t="shared" si="5"/>
        <v>38.485221674876847</v>
      </c>
    </row>
    <row r="191" spans="1:6" hidden="1">
      <c r="A191" s="87" t="s">
        <v>362</v>
      </c>
      <c r="B191" s="88">
        <v>1617</v>
      </c>
      <c r="C191" s="89">
        <v>426</v>
      </c>
      <c r="D191" s="89">
        <v>1191</v>
      </c>
      <c r="E191" s="71">
        <f t="shared" si="4"/>
        <v>26.345083487940631</v>
      </c>
      <c r="F191" s="71">
        <f t="shared" si="5"/>
        <v>73.654916512059359</v>
      </c>
    </row>
    <row r="192" spans="1:6" hidden="1">
      <c r="A192" s="87" t="s">
        <v>346</v>
      </c>
      <c r="B192" s="88">
        <v>1601</v>
      </c>
      <c r="C192" s="89">
        <v>581</v>
      </c>
      <c r="D192" s="89">
        <v>1020</v>
      </c>
      <c r="E192" s="71">
        <f t="shared" si="4"/>
        <v>36.289818863210492</v>
      </c>
      <c r="F192" s="71">
        <f t="shared" si="5"/>
        <v>63.710181136789501</v>
      </c>
    </row>
    <row r="193" spans="1:6" hidden="1">
      <c r="A193" s="87" t="s">
        <v>364</v>
      </c>
      <c r="B193" s="88">
        <v>1589</v>
      </c>
      <c r="C193" s="89">
        <v>947</v>
      </c>
      <c r="D193" s="89">
        <v>642</v>
      </c>
      <c r="E193" s="71">
        <f t="shared" si="4"/>
        <v>59.59723096286973</v>
      </c>
      <c r="F193" s="71">
        <f t="shared" si="5"/>
        <v>40.40276903713027</v>
      </c>
    </row>
    <row r="194" spans="1:6" hidden="1">
      <c r="A194" s="87" t="s">
        <v>360</v>
      </c>
      <c r="B194" s="88">
        <v>1546</v>
      </c>
      <c r="C194" s="89">
        <v>817</v>
      </c>
      <c r="D194" s="89">
        <v>729</v>
      </c>
      <c r="E194" s="71">
        <f t="shared" si="4"/>
        <v>52.846054333764556</v>
      </c>
      <c r="F194" s="71">
        <f t="shared" si="5"/>
        <v>47.153945666235444</v>
      </c>
    </row>
    <row r="195" spans="1:6" hidden="1">
      <c r="A195" s="87" t="s">
        <v>371</v>
      </c>
      <c r="B195" s="88">
        <v>1523</v>
      </c>
      <c r="C195" s="89">
        <v>317</v>
      </c>
      <c r="D195" s="89">
        <v>1206</v>
      </c>
      <c r="E195" s="71">
        <f t="shared" si="4"/>
        <v>20.814182534471438</v>
      </c>
      <c r="F195" s="71">
        <f t="shared" si="5"/>
        <v>79.185817465528558</v>
      </c>
    </row>
    <row r="196" spans="1:6" hidden="1">
      <c r="A196" s="87" t="s">
        <v>376</v>
      </c>
      <c r="B196" s="88">
        <v>1508</v>
      </c>
      <c r="C196" s="89">
        <v>1001</v>
      </c>
      <c r="D196" s="89">
        <v>507</v>
      </c>
      <c r="E196" s="71">
        <f t="shared" si="4"/>
        <v>66.379310344827587</v>
      </c>
      <c r="F196" s="71">
        <f t="shared" si="5"/>
        <v>33.620689655172413</v>
      </c>
    </row>
    <row r="197" spans="1:6" ht="30" hidden="1">
      <c r="A197" s="87" t="s">
        <v>343</v>
      </c>
      <c r="B197" s="88">
        <v>1476</v>
      </c>
      <c r="C197" s="89">
        <v>1012</v>
      </c>
      <c r="D197" s="89">
        <v>464</v>
      </c>
      <c r="E197" s="71">
        <f t="shared" si="4"/>
        <v>68.563685636856363</v>
      </c>
      <c r="F197" s="71">
        <f t="shared" si="5"/>
        <v>31.43631436314363</v>
      </c>
    </row>
    <row r="198" spans="1:6" hidden="1">
      <c r="A198" s="87" t="s">
        <v>369</v>
      </c>
      <c r="B198" s="88">
        <v>1432</v>
      </c>
      <c r="C198" s="89">
        <v>64</v>
      </c>
      <c r="D198" s="89">
        <v>1368</v>
      </c>
      <c r="E198" s="71">
        <f t="shared" ref="E198:E261" si="6">(C198/B198)*100</f>
        <v>4.4692737430167595</v>
      </c>
      <c r="F198" s="71">
        <f t="shared" ref="F198:F261" si="7">(D198/B198)*100</f>
        <v>95.530726256983243</v>
      </c>
    </row>
    <row r="199" spans="1:6" hidden="1">
      <c r="A199" s="87" t="s">
        <v>366</v>
      </c>
      <c r="B199" s="88">
        <v>1431</v>
      </c>
      <c r="C199" s="89">
        <v>613</v>
      </c>
      <c r="D199" s="89">
        <v>818</v>
      </c>
      <c r="E199" s="71">
        <f t="shared" si="6"/>
        <v>42.837176799440954</v>
      </c>
      <c r="F199" s="71">
        <f t="shared" si="7"/>
        <v>57.162823200559053</v>
      </c>
    </row>
    <row r="200" spans="1:6" hidden="1">
      <c r="A200" s="87" t="s">
        <v>365</v>
      </c>
      <c r="B200" s="88">
        <v>1420</v>
      </c>
      <c r="C200" s="89">
        <v>326</v>
      </c>
      <c r="D200" s="89">
        <v>1094</v>
      </c>
      <c r="E200" s="71">
        <f t="shared" si="6"/>
        <v>22.95774647887324</v>
      </c>
      <c r="F200" s="71">
        <f t="shared" si="7"/>
        <v>77.042253521126753</v>
      </c>
    </row>
    <row r="201" spans="1:6" hidden="1">
      <c r="A201" s="87" t="s">
        <v>357</v>
      </c>
      <c r="B201" s="88">
        <v>1390</v>
      </c>
      <c r="C201" s="89">
        <v>684</v>
      </c>
      <c r="D201" s="89">
        <v>706</v>
      </c>
      <c r="E201" s="71">
        <f t="shared" si="6"/>
        <v>49.208633093525179</v>
      </c>
      <c r="F201" s="71">
        <f t="shared" si="7"/>
        <v>50.791366906474821</v>
      </c>
    </row>
    <row r="202" spans="1:6" ht="30" hidden="1">
      <c r="A202" s="87" t="s">
        <v>370</v>
      </c>
      <c r="B202" s="88">
        <v>1347</v>
      </c>
      <c r="C202" s="89">
        <v>946</v>
      </c>
      <c r="D202" s="89">
        <v>401</v>
      </c>
      <c r="E202" s="71">
        <f t="shared" si="6"/>
        <v>70.230141054194505</v>
      </c>
      <c r="F202" s="71">
        <f t="shared" si="7"/>
        <v>29.769858945805495</v>
      </c>
    </row>
    <row r="203" spans="1:6" hidden="1">
      <c r="A203" s="87" t="s">
        <v>361</v>
      </c>
      <c r="B203" s="88">
        <v>1341</v>
      </c>
      <c r="C203" s="89">
        <v>598</v>
      </c>
      <c r="D203" s="89">
        <v>743</v>
      </c>
      <c r="E203" s="71">
        <f t="shared" si="6"/>
        <v>44.593586875466066</v>
      </c>
      <c r="F203" s="71">
        <f t="shared" si="7"/>
        <v>55.406413124533927</v>
      </c>
    </row>
    <row r="204" spans="1:6" hidden="1">
      <c r="A204" s="87" t="s">
        <v>398</v>
      </c>
      <c r="B204" s="88">
        <v>1329</v>
      </c>
      <c r="C204" s="89">
        <v>187</v>
      </c>
      <c r="D204" s="89">
        <v>1142</v>
      </c>
      <c r="E204" s="71">
        <f t="shared" si="6"/>
        <v>14.070729872084273</v>
      </c>
      <c r="F204" s="71">
        <f t="shared" si="7"/>
        <v>85.929270127915728</v>
      </c>
    </row>
    <row r="205" spans="1:6" hidden="1">
      <c r="A205" s="87" t="s">
        <v>377</v>
      </c>
      <c r="B205" s="88">
        <v>1315</v>
      </c>
      <c r="C205" s="89">
        <v>327</v>
      </c>
      <c r="D205" s="89">
        <v>988</v>
      </c>
      <c r="E205" s="71">
        <f t="shared" si="6"/>
        <v>24.866920152091254</v>
      </c>
      <c r="F205" s="71">
        <f t="shared" si="7"/>
        <v>75.133079847908746</v>
      </c>
    </row>
    <row r="206" spans="1:6" hidden="1">
      <c r="A206" s="87" t="s">
        <v>363</v>
      </c>
      <c r="B206" s="88">
        <v>1301</v>
      </c>
      <c r="C206" s="89">
        <v>861</v>
      </c>
      <c r="D206" s="89">
        <v>440</v>
      </c>
      <c r="E206" s="71">
        <f t="shared" si="6"/>
        <v>66.179861644888547</v>
      </c>
      <c r="F206" s="71">
        <f t="shared" si="7"/>
        <v>33.820138355111453</v>
      </c>
    </row>
    <row r="207" spans="1:6" hidden="1">
      <c r="A207" s="87" t="s">
        <v>373</v>
      </c>
      <c r="B207" s="88">
        <v>1285</v>
      </c>
      <c r="C207" s="89">
        <v>456</v>
      </c>
      <c r="D207" s="89">
        <v>829</v>
      </c>
      <c r="E207" s="71">
        <f t="shared" si="6"/>
        <v>35.4863813229572</v>
      </c>
      <c r="F207" s="71">
        <f t="shared" si="7"/>
        <v>64.5136186770428</v>
      </c>
    </row>
    <row r="208" spans="1:6" hidden="1">
      <c r="A208" s="87" t="s">
        <v>378</v>
      </c>
      <c r="B208" s="88">
        <v>1257</v>
      </c>
      <c r="C208" s="89">
        <v>423</v>
      </c>
      <c r="D208" s="89">
        <v>834</v>
      </c>
      <c r="E208" s="71">
        <f t="shared" si="6"/>
        <v>33.651551312649161</v>
      </c>
      <c r="F208" s="71">
        <f t="shared" si="7"/>
        <v>66.348448687350839</v>
      </c>
    </row>
    <row r="209" spans="1:6" hidden="1">
      <c r="A209" s="87" t="s">
        <v>384</v>
      </c>
      <c r="B209" s="88">
        <v>1219</v>
      </c>
      <c r="C209" s="89">
        <v>293</v>
      </c>
      <c r="D209" s="89">
        <v>926</v>
      </c>
      <c r="E209" s="71">
        <f t="shared" si="6"/>
        <v>24.036095159967186</v>
      </c>
      <c r="F209" s="71">
        <f t="shared" si="7"/>
        <v>75.963904840032811</v>
      </c>
    </row>
    <row r="210" spans="1:6" hidden="1">
      <c r="A210" s="87" t="s">
        <v>379</v>
      </c>
      <c r="B210" s="88">
        <v>1206</v>
      </c>
      <c r="C210" s="89">
        <v>583</v>
      </c>
      <c r="D210" s="89">
        <v>623</v>
      </c>
      <c r="E210" s="71">
        <f t="shared" si="6"/>
        <v>48.34162520729685</v>
      </c>
      <c r="F210" s="71">
        <f t="shared" si="7"/>
        <v>51.658374792703157</v>
      </c>
    </row>
    <row r="211" spans="1:6" hidden="1">
      <c r="A211" s="87" t="s">
        <v>372</v>
      </c>
      <c r="B211" s="88">
        <v>1173</v>
      </c>
      <c r="C211" s="89">
        <v>700</v>
      </c>
      <c r="D211" s="89">
        <v>473</v>
      </c>
      <c r="E211" s="71">
        <f t="shared" si="6"/>
        <v>59.676044330775788</v>
      </c>
      <c r="F211" s="71">
        <f t="shared" si="7"/>
        <v>40.323955669224212</v>
      </c>
    </row>
    <row r="212" spans="1:6" hidden="1">
      <c r="A212" s="87" t="s">
        <v>387</v>
      </c>
      <c r="B212" s="88">
        <v>1137</v>
      </c>
      <c r="C212" s="89">
        <v>660</v>
      </c>
      <c r="D212" s="89">
        <v>477</v>
      </c>
      <c r="E212" s="71">
        <f t="shared" si="6"/>
        <v>58.047493403693927</v>
      </c>
      <c r="F212" s="71">
        <f t="shared" si="7"/>
        <v>41.952506596306065</v>
      </c>
    </row>
    <row r="213" spans="1:6" hidden="1">
      <c r="A213" s="87" t="s">
        <v>382</v>
      </c>
      <c r="B213" s="88">
        <v>1113</v>
      </c>
      <c r="C213" s="89">
        <v>680</v>
      </c>
      <c r="D213" s="89">
        <v>433</v>
      </c>
      <c r="E213" s="71">
        <f t="shared" si="6"/>
        <v>61.096136567834677</v>
      </c>
      <c r="F213" s="71">
        <f t="shared" si="7"/>
        <v>38.903863432165323</v>
      </c>
    </row>
    <row r="214" spans="1:6" hidden="1">
      <c r="A214" s="87" t="s">
        <v>396</v>
      </c>
      <c r="B214" s="88">
        <v>1075</v>
      </c>
      <c r="C214" s="89">
        <v>737</v>
      </c>
      <c r="D214" s="89">
        <v>338</v>
      </c>
      <c r="E214" s="71">
        <f t="shared" si="6"/>
        <v>68.558139534883722</v>
      </c>
      <c r="F214" s="71">
        <f t="shared" si="7"/>
        <v>31.441860465116278</v>
      </c>
    </row>
    <row r="215" spans="1:6" hidden="1">
      <c r="A215" s="87" t="s">
        <v>386</v>
      </c>
      <c r="B215" s="88">
        <v>1067</v>
      </c>
      <c r="C215" s="89">
        <v>577</v>
      </c>
      <c r="D215" s="89">
        <v>490</v>
      </c>
      <c r="E215" s="71">
        <f t="shared" si="6"/>
        <v>54.076850984067484</v>
      </c>
      <c r="F215" s="71">
        <f t="shared" si="7"/>
        <v>45.923149015932516</v>
      </c>
    </row>
    <row r="216" spans="1:6" hidden="1">
      <c r="A216" s="87" t="s">
        <v>354</v>
      </c>
      <c r="B216" s="88">
        <v>1025</v>
      </c>
      <c r="C216" s="89">
        <v>643</v>
      </c>
      <c r="D216" s="89">
        <v>382</v>
      </c>
      <c r="E216" s="71">
        <f t="shared" si="6"/>
        <v>62.731707317073173</v>
      </c>
      <c r="F216" s="71">
        <f t="shared" si="7"/>
        <v>37.268292682926827</v>
      </c>
    </row>
    <row r="217" spans="1:6" hidden="1">
      <c r="A217" s="87" t="s">
        <v>391</v>
      </c>
      <c r="B217" s="88">
        <v>978</v>
      </c>
      <c r="C217" s="89">
        <v>487</v>
      </c>
      <c r="D217" s="89">
        <v>491</v>
      </c>
      <c r="E217" s="71">
        <f t="shared" si="6"/>
        <v>49.795501022494889</v>
      </c>
      <c r="F217" s="71">
        <f t="shared" si="7"/>
        <v>50.204498977505111</v>
      </c>
    </row>
    <row r="218" spans="1:6" hidden="1">
      <c r="A218" s="87" t="s">
        <v>416</v>
      </c>
      <c r="B218" s="88">
        <v>975</v>
      </c>
      <c r="C218" s="89">
        <v>550</v>
      </c>
      <c r="D218" s="89">
        <v>425</v>
      </c>
      <c r="E218" s="71">
        <f t="shared" si="6"/>
        <v>56.410256410256409</v>
      </c>
      <c r="F218" s="71">
        <f t="shared" si="7"/>
        <v>43.589743589743591</v>
      </c>
    </row>
    <row r="219" spans="1:6" hidden="1">
      <c r="A219" s="87" t="s">
        <v>397</v>
      </c>
      <c r="B219" s="88">
        <v>964</v>
      </c>
      <c r="C219" s="89">
        <v>117</v>
      </c>
      <c r="D219" s="89">
        <v>847</v>
      </c>
      <c r="E219" s="71">
        <f t="shared" si="6"/>
        <v>12.136929460580912</v>
      </c>
      <c r="F219" s="71">
        <f t="shared" si="7"/>
        <v>87.863070539419084</v>
      </c>
    </row>
    <row r="220" spans="1:6" hidden="1">
      <c r="A220" s="87" t="s">
        <v>368</v>
      </c>
      <c r="B220" s="88">
        <v>956</v>
      </c>
      <c r="C220" s="89">
        <v>511</v>
      </c>
      <c r="D220" s="89">
        <v>445</v>
      </c>
      <c r="E220" s="71">
        <f t="shared" si="6"/>
        <v>53.45188284518828</v>
      </c>
      <c r="F220" s="71">
        <f t="shared" si="7"/>
        <v>46.548117154811713</v>
      </c>
    </row>
    <row r="221" spans="1:6" hidden="1">
      <c r="A221" s="87" t="s">
        <v>392</v>
      </c>
      <c r="B221" s="88">
        <v>933</v>
      </c>
      <c r="C221" s="89">
        <v>674</v>
      </c>
      <c r="D221" s="89">
        <v>259</v>
      </c>
      <c r="E221" s="71">
        <f t="shared" si="6"/>
        <v>72.240085744908896</v>
      </c>
      <c r="F221" s="71">
        <f t="shared" si="7"/>
        <v>27.759914255091108</v>
      </c>
    </row>
    <row r="222" spans="1:6" hidden="1">
      <c r="A222" s="87" t="s">
        <v>395</v>
      </c>
      <c r="B222" s="88">
        <v>931</v>
      </c>
      <c r="C222" s="89">
        <v>539</v>
      </c>
      <c r="D222" s="89">
        <v>392</v>
      </c>
      <c r="E222" s="71">
        <f t="shared" si="6"/>
        <v>57.894736842105267</v>
      </c>
      <c r="F222" s="71">
        <f t="shared" si="7"/>
        <v>42.105263157894733</v>
      </c>
    </row>
    <row r="223" spans="1:6" hidden="1">
      <c r="A223" s="87" t="s">
        <v>385</v>
      </c>
      <c r="B223" s="88">
        <v>931</v>
      </c>
      <c r="C223" s="89">
        <v>324</v>
      </c>
      <c r="D223" s="89">
        <v>607</v>
      </c>
      <c r="E223" s="71">
        <f t="shared" si="6"/>
        <v>34.801288936627287</v>
      </c>
      <c r="F223" s="71">
        <f t="shared" si="7"/>
        <v>65.198711063372713</v>
      </c>
    </row>
    <row r="224" spans="1:6" hidden="1">
      <c r="A224" s="87" t="s">
        <v>394</v>
      </c>
      <c r="B224" s="88">
        <v>924</v>
      </c>
      <c r="C224" s="89">
        <v>112</v>
      </c>
      <c r="D224" s="89">
        <v>812</v>
      </c>
      <c r="E224" s="71">
        <f t="shared" si="6"/>
        <v>12.121212121212121</v>
      </c>
      <c r="F224" s="71">
        <f t="shared" si="7"/>
        <v>87.878787878787875</v>
      </c>
    </row>
    <row r="225" spans="1:6" hidden="1">
      <c r="A225" s="87" t="s">
        <v>390</v>
      </c>
      <c r="B225" s="88">
        <v>833</v>
      </c>
      <c r="C225" s="89">
        <v>586</v>
      </c>
      <c r="D225" s="89">
        <v>247</v>
      </c>
      <c r="E225" s="71">
        <f t="shared" si="6"/>
        <v>70.348139255702279</v>
      </c>
      <c r="F225" s="71">
        <f t="shared" si="7"/>
        <v>29.651860744297721</v>
      </c>
    </row>
    <row r="226" spans="1:6" hidden="1">
      <c r="A226" s="87" t="s">
        <v>399</v>
      </c>
      <c r="B226" s="88">
        <v>814</v>
      </c>
      <c r="C226" s="89">
        <v>584</v>
      </c>
      <c r="D226" s="89">
        <v>230</v>
      </c>
      <c r="E226" s="71">
        <f t="shared" si="6"/>
        <v>71.744471744471753</v>
      </c>
      <c r="F226" s="71">
        <f t="shared" si="7"/>
        <v>28.255528255528255</v>
      </c>
    </row>
    <row r="227" spans="1:6" hidden="1">
      <c r="A227" s="87" t="s">
        <v>389</v>
      </c>
      <c r="B227" s="88">
        <v>796</v>
      </c>
      <c r="C227" s="89">
        <v>181</v>
      </c>
      <c r="D227" s="89">
        <v>615</v>
      </c>
      <c r="E227" s="71">
        <f t="shared" si="6"/>
        <v>22.738693467336685</v>
      </c>
      <c r="F227" s="71">
        <f t="shared" si="7"/>
        <v>77.261306532663326</v>
      </c>
    </row>
    <row r="228" spans="1:6" hidden="1">
      <c r="A228" s="87" t="s">
        <v>407</v>
      </c>
      <c r="B228" s="88">
        <v>795</v>
      </c>
      <c r="C228" s="89">
        <v>35</v>
      </c>
      <c r="D228" s="89">
        <v>760</v>
      </c>
      <c r="E228" s="71">
        <f t="shared" si="6"/>
        <v>4.4025157232704402</v>
      </c>
      <c r="F228" s="71">
        <f t="shared" si="7"/>
        <v>95.59748427672956</v>
      </c>
    </row>
    <row r="229" spans="1:6" hidden="1">
      <c r="A229" s="87" t="s">
        <v>383</v>
      </c>
      <c r="B229" s="88">
        <v>793</v>
      </c>
      <c r="C229" s="89">
        <v>227</v>
      </c>
      <c r="D229" s="89">
        <v>566</v>
      </c>
      <c r="E229" s="71">
        <f t="shared" si="6"/>
        <v>28.625472887767973</v>
      </c>
      <c r="F229" s="71">
        <f t="shared" si="7"/>
        <v>71.37452711223203</v>
      </c>
    </row>
    <row r="230" spans="1:6" hidden="1">
      <c r="A230" s="87" t="s">
        <v>400</v>
      </c>
      <c r="B230" s="88">
        <v>793</v>
      </c>
      <c r="C230" s="89">
        <v>518</v>
      </c>
      <c r="D230" s="89">
        <v>275</v>
      </c>
      <c r="E230" s="71">
        <f t="shared" si="6"/>
        <v>65.32156368221942</v>
      </c>
      <c r="F230" s="71">
        <f t="shared" si="7"/>
        <v>34.67843631778058</v>
      </c>
    </row>
    <row r="231" spans="1:6" hidden="1">
      <c r="A231" s="87" t="s">
        <v>408</v>
      </c>
      <c r="B231" s="88">
        <v>767</v>
      </c>
      <c r="C231" s="89">
        <v>272</v>
      </c>
      <c r="D231" s="89">
        <v>495</v>
      </c>
      <c r="E231" s="71">
        <f t="shared" si="6"/>
        <v>35.462842242503264</v>
      </c>
      <c r="F231" s="71">
        <f t="shared" si="7"/>
        <v>64.537157757496743</v>
      </c>
    </row>
    <row r="232" spans="1:6" hidden="1">
      <c r="A232" s="87" t="s">
        <v>402</v>
      </c>
      <c r="B232" s="88">
        <v>752</v>
      </c>
      <c r="C232" s="89">
        <v>258</v>
      </c>
      <c r="D232" s="89">
        <v>494</v>
      </c>
      <c r="E232" s="71">
        <f t="shared" si="6"/>
        <v>34.308510638297875</v>
      </c>
      <c r="F232" s="71">
        <f t="shared" si="7"/>
        <v>65.691489361702125</v>
      </c>
    </row>
    <row r="233" spans="1:6" hidden="1">
      <c r="A233" s="87" t="s">
        <v>410</v>
      </c>
      <c r="B233" s="88">
        <v>733</v>
      </c>
      <c r="C233" s="89">
        <v>638</v>
      </c>
      <c r="D233" s="89">
        <v>95</v>
      </c>
      <c r="E233" s="71">
        <f t="shared" si="6"/>
        <v>87.039563437926333</v>
      </c>
      <c r="F233" s="71">
        <f t="shared" si="7"/>
        <v>12.960436562073671</v>
      </c>
    </row>
    <row r="234" spans="1:6" hidden="1">
      <c r="A234" s="87" t="s">
        <v>381</v>
      </c>
      <c r="B234" s="88">
        <v>730</v>
      </c>
      <c r="C234" s="89">
        <v>377</v>
      </c>
      <c r="D234" s="89">
        <v>353</v>
      </c>
      <c r="E234" s="71">
        <f t="shared" si="6"/>
        <v>51.643835616438359</v>
      </c>
      <c r="F234" s="71">
        <f t="shared" si="7"/>
        <v>48.356164383561648</v>
      </c>
    </row>
    <row r="235" spans="1:6" hidden="1">
      <c r="A235" s="87" t="s">
        <v>413</v>
      </c>
      <c r="B235" s="88">
        <v>717</v>
      </c>
      <c r="C235" s="89">
        <v>347</v>
      </c>
      <c r="D235" s="89">
        <v>370</v>
      </c>
      <c r="E235" s="71">
        <f t="shared" si="6"/>
        <v>48.396094839609482</v>
      </c>
      <c r="F235" s="71">
        <f t="shared" si="7"/>
        <v>51.603905160390518</v>
      </c>
    </row>
    <row r="236" spans="1:6" hidden="1">
      <c r="A236" s="87" t="s">
        <v>421</v>
      </c>
      <c r="B236" s="88">
        <v>702</v>
      </c>
      <c r="C236" s="89">
        <v>332</v>
      </c>
      <c r="D236" s="89">
        <v>370</v>
      </c>
      <c r="E236" s="71">
        <f t="shared" si="6"/>
        <v>47.293447293447294</v>
      </c>
      <c r="F236" s="71">
        <f t="shared" si="7"/>
        <v>52.706552706552714</v>
      </c>
    </row>
    <row r="237" spans="1:6" hidden="1">
      <c r="A237" s="87" t="s">
        <v>406</v>
      </c>
      <c r="B237" s="88">
        <v>694</v>
      </c>
      <c r="C237" s="89">
        <v>239</v>
      </c>
      <c r="D237" s="89">
        <v>455</v>
      </c>
      <c r="E237" s="71">
        <f t="shared" si="6"/>
        <v>34.438040345821328</v>
      </c>
      <c r="F237" s="71">
        <f t="shared" si="7"/>
        <v>65.561959654178665</v>
      </c>
    </row>
    <row r="238" spans="1:6" hidden="1">
      <c r="A238" s="87" t="s">
        <v>374</v>
      </c>
      <c r="B238" s="88">
        <v>687</v>
      </c>
      <c r="C238" s="89">
        <v>78</v>
      </c>
      <c r="D238" s="89">
        <v>609</v>
      </c>
      <c r="E238" s="71">
        <f t="shared" si="6"/>
        <v>11.353711790393014</v>
      </c>
      <c r="F238" s="71">
        <f t="shared" si="7"/>
        <v>88.646288209606979</v>
      </c>
    </row>
    <row r="239" spans="1:6" hidden="1">
      <c r="A239" s="87" t="s">
        <v>403</v>
      </c>
      <c r="B239" s="88">
        <v>679</v>
      </c>
      <c r="C239" s="89">
        <v>399</v>
      </c>
      <c r="D239" s="89">
        <v>280</v>
      </c>
      <c r="E239" s="71">
        <f t="shared" si="6"/>
        <v>58.762886597938149</v>
      </c>
      <c r="F239" s="71">
        <f t="shared" si="7"/>
        <v>41.237113402061851</v>
      </c>
    </row>
    <row r="240" spans="1:6" hidden="1">
      <c r="A240" s="87" t="s">
        <v>417</v>
      </c>
      <c r="B240" s="88">
        <v>676</v>
      </c>
      <c r="C240" s="89">
        <v>55</v>
      </c>
      <c r="D240" s="89">
        <v>621</v>
      </c>
      <c r="E240" s="71">
        <f t="shared" si="6"/>
        <v>8.1360946745562135</v>
      </c>
      <c r="F240" s="71">
        <f t="shared" si="7"/>
        <v>91.863905325443781</v>
      </c>
    </row>
    <row r="241" spans="1:6" hidden="1">
      <c r="A241" s="87" t="s">
        <v>401</v>
      </c>
      <c r="B241" s="88">
        <v>658</v>
      </c>
      <c r="C241" s="89">
        <v>226</v>
      </c>
      <c r="D241" s="89">
        <v>432</v>
      </c>
      <c r="E241" s="71">
        <f t="shared" si="6"/>
        <v>34.346504559270521</v>
      </c>
      <c r="F241" s="71">
        <f t="shared" si="7"/>
        <v>65.653495440729486</v>
      </c>
    </row>
    <row r="242" spans="1:6" hidden="1">
      <c r="A242" s="87" t="s">
        <v>411</v>
      </c>
      <c r="B242" s="88">
        <v>652</v>
      </c>
      <c r="C242" s="89">
        <v>520</v>
      </c>
      <c r="D242" s="89">
        <v>132</v>
      </c>
      <c r="E242" s="71">
        <f t="shared" si="6"/>
        <v>79.754601226993856</v>
      </c>
      <c r="F242" s="71">
        <f t="shared" si="7"/>
        <v>20.245398773006134</v>
      </c>
    </row>
    <row r="243" spans="1:6" hidden="1">
      <c r="A243" s="87" t="s">
        <v>419</v>
      </c>
      <c r="B243" s="88">
        <v>649</v>
      </c>
      <c r="C243" s="89">
        <v>143</v>
      </c>
      <c r="D243" s="89">
        <v>506</v>
      </c>
      <c r="E243" s="71">
        <f t="shared" si="6"/>
        <v>22.033898305084744</v>
      </c>
      <c r="F243" s="71">
        <f t="shared" si="7"/>
        <v>77.966101694915253</v>
      </c>
    </row>
    <row r="244" spans="1:6" hidden="1">
      <c r="A244" s="87" t="s">
        <v>418</v>
      </c>
      <c r="B244" s="88">
        <v>647</v>
      </c>
      <c r="C244" s="89">
        <v>389</v>
      </c>
      <c r="D244" s="89">
        <v>258</v>
      </c>
      <c r="E244" s="71">
        <f t="shared" si="6"/>
        <v>60.123647604327665</v>
      </c>
      <c r="F244" s="71">
        <f t="shared" si="7"/>
        <v>39.876352395672335</v>
      </c>
    </row>
    <row r="245" spans="1:6" hidden="1">
      <c r="A245" s="87" t="s">
        <v>420</v>
      </c>
      <c r="B245" s="88">
        <v>643</v>
      </c>
      <c r="C245" s="89">
        <v>211</v>
      </c>
      <c r="D245" s="89">
        <v>432</v>
      </c>
      <c r="E245" s="71">
        <f t="shared" si="6"/>
        <v>32.8149300155521</v>
      </c>
      <c r="F245" s="71">
        <f t="shared" si="7"/>
        <v>67.185069984447892</v>
      </c>
    </row>
    <row r="246" spans="1:6" hidden="1">
      <c r="A246" s="87" t="s">
        <v>405</v>
      </c>
      <c r="B246" s="88">
        <v>635</v>
      </c>
      <c r="C246" s="89">
        <v>215</v>
      </c>
      <c r="D246" s="89">
        <v>420</v>
      </c>
      <c r="E246" s="71">
        <f t="shared" si="6"/>
        <v>33.858267716535437</v>
      </c>
      <c r="F246" s="71">
        <f t="shared" si="7"/>
        <v>66.141732283464577</v>
      </c>
    </row>
    <row r="247" spans="1:6" hidden="1">
      <c r="A247" s="87" t="s">
        <v>412</v>
      </c>
      <c r="B247" s="88">
        <v>630</v>
      </c>
      <c r="C247" s="89">
        <v>451</v>
      </c>
      <c r="D247" s="89">
        <v>179</v>
      </c>
      <c r="E247" s="71">
        <f t="shared" si="6"/>
        <v>71.587301587301582</v>
      </c>
      <c r="F247" s="71">
        <f t="shared" si="7"/>
        <v>28.412698412698411</v>
      </c>
    </row>
    <row r="248" spans="1:6" hidden="1">
      <c r="A248" s="87" t="s">
        <v>404</v>
      </c>
      <c r="B248" s="88">
        <v>630</v>
      </c>
      <c r="C248" s="89">
        <v>235</v>
      </c>
      <c r="D248" s="89">
        <v>395</v>
      </c>
      <c r="E248" s="71">
        <f t="shared" si="6"/>
        <v>37.301587301587304</v>
      </c>
      <c r="F248" s="71">
        <f t="shared" si="7"/>
        <v>62.698412698412696</v>
      </c>
    </row>
    <row r="249" spans="1:6" hidden="1">
      <c r="A249" s="87" t="s">
        <v>415</v>
      </c>
      <c r="B249" s="88">
        <v>625</v>
      </c>
      <c r="C249" s="89">
        <v>150</v>
      </c>
      <c r="D249" s="89">
        <v>475</v>
      </c>
      <c r="E249" s="71">
        <f t="shared" si="6"/>
        <v>24</v>
      </c>
      <c r="F249" s="71">
        <f t="shared" si="7"/>
        <v>76</v>
      </c>
    </row>
    <row r="250" spans="1:6" hidden="1">
      <c r="A250" s="87" t="s">
        <v>409</v>
      </c>
      <c r="B250" s="88">
        <v>625</v>
      </c>
      <c r="C250" s="89">
        <v>312</v>
      </c>
      <c r="D250" s="89">
        <v>313</v>
      </c>
      <c r="E250" s="71">
        <f t="shared" si="6"/>
        <v>49.919999999999995</v>
      </c>
      <c r="F250" s="71">
        <f t="shared" si="7"/>
        <v>50.080000000000005</v>
      </c>
    </row>
    <row r="251" spans="1:6" hidden="1">
      <c r="A251" s="87" t="s">
        <v>423</v>
      </c>
      <c r="B251" s="88">
        <v>622</v>
      </c>
      <c r="C251" s="89">
        <v>110</v>
      </c>
      <c r="D251" s="89">
        <v>512</v>
      </c>
      <c r="E251" s="71">
        <f t="shared" si="6"/>
        <v>17.684887459807076</v>
      </c>
      <c r="F251" s="71">
        <f t="shared" si="7"/>
        <v>82.315112540192928</v>
      </c>
    </row>
    <row r="252" spans="1:6" hidden="1">
      <c r="A252" s="87" t="s">
        <v>425</v>
      </c>
      <c r="B252" s="88">
        <v>618</v>
      </c>
      <c r="C252" s="89">
        <v>492</v>
      </c>
      <c r="D252" s="89">
        <v>126</v>
      </c>
      <c r="E252" s="71">
        <f t="shared" si="6"/>
        <v>79.611650485436897</v>
      </c>
      <c r="F252" s="71">
        <f t="shared" si="7"/>
        <v>20.388349514563107</v>
      </c>
    </row>
    <row r="253" spans="1:6" hidden="1">
      <c r="A253" s="87" t="s">
        <v>431</v>
      </c>
      <c r="B253" s="88">
        <v>588</v>
      </c>
      <c r="C253" s="89">
        <v>177</v>
      </c>
      <c r="D253" s="89">
        <v>411</v>
      </c>
      <c r="E253" s="71">
        <f t="shared" si="6"/>
        <v>30.102040816326532</v>
      </c>
      <c r="F253" s="71">
        <f t="shared" si="7"/>
        <v>69.897959183673478</v>
      </c>
    </row>
    <row r="254" spans="1:6" hidden="1">
      <c r="A254" s="87" t="s">
        <v>444</v>
      </c>
      <c r="B254" s="88">
        <v>581</v>
      </c>
      <c r="C254" s="89">
        <v>198</v>
      </c>
      <c r="D254" s="89">
        <v>383</v>
      </c>
      <c r="E254" s="71">
        <f t="shared" si="6"/>
        <v>34.079173838209982</v>
      </c>
      <c r="F254" s="71">
        <f t="shared" si="7"/>
        <v>65.920826161790018</v>
      </c>
    </row>
    <row r="255" spans="1:6" hidden="1">
      <c r="A255" s="87" t="s">
        <v>427</v>
      </c>
      <c r="B255" s="88">
        <v>577</v>
      </c>
      <c r="C255" s="89">
        <v>62</v>
      </c>
      <c r="D255" s="89">
        <v>515</v>
      </c>
      <c r="E255" s="71">
        <f t="shared" si="6"/>
        <v>10.745233968804159</v>
      </c>
      <c r="F255" s="71">
        <f t="shared" si="7"/>
        <v>89.254766031195842</v>
      </c>
    </row>
    <row r="256" spans="1:6" hidden="1">
      <c r="A256" s="87" t="s">
        <v>424</v>
      </c>
      <c r="B256" s="88">
        <v>574</v>
      </c>
      <c r="C256" s="89">
        <v>232</v>
      </c>
      <c r="D256" s="89">
        <v>342</v>
      </c>
      <c r="E256" s="71">
        <f t="shared" si="6"/>
        <v>40.418118466898953</v>
      </c>
      <c r="F256" s="71">
        <f t="shared" si="7"/>
        <v>59.581881533101047</v>
      </c>
    </row>
    <row r="257" spans="1:6" hidden="1">
      <c r="A257" s="87" t="s">
        <v>446</v>
      </c>
      <c r="B257" s="88">
        <v>563</v>
      </c>
      <c r="C257" s="89">
        <v>290</v>
      </c>
      <c r="D257" s="89">
        <v>273</v>
      </c>
      <c r="E257" s="71">
        <f t="shared" si="6"/>
        <v>51.509769094138548</v>
      </c>
      <c r="F257" s="71">
        <f t="shared" si="7"/>
        <v>48.490230905861459</v>
      </c>
    </row>
    <row r="258" spans="1:6" hidden="1">
      <c r="A258" s="87" t="s">
        <v>388</v>
      </c>
      <c r="B258" s="88">
        <v>560</v>
      </c>
      <c r="C258" s="89">
        <v>428</v>
      </c>
      <c r="D258" s="89">
        <v>132</v>
      </c>
      <c r="E258" s="71">
        <f t="shared" si="6"/>
        <v>76.428571428571416</v>
      </c>
      <c r="F258" s="71">
        <f t="shared" si="7"/>
        <v>23.571428571428569</v>
      </c>
    </row>
    <row r="259" spans="1:6" hidden="1">
      <c r="A259" s="87" t="s">
        <v>422</v>
      </c>
      <c r="B259" s="88">
        <v>512</v>
      </c>
      <c r="C259" s="89">
        <v>98</v>
      </c>
      <c r="D259" s="89">
        <v>414</v>
      </c>
      <c r="E259" s="71">
        <f t="shared" si="6"/>
        <v>19.140625</v>
      </c>
      <c r="F259" s="71">
        <f t="shared" si="7"/>
        <v>80.859375</v>
      </c>
    </row>
    <row r="260" spans="1:6" hidden="1">
      <c r="A260" s="87" t="s">
        <v>426</v>
      </c>
      <c r="B260" s="88">
        <v>511</v>
      </c>
      <c r="C260" s="89">
        <v>296</v>
      </c>
      <c r="D260" s="89">
        <v>215</v>
      </c>
      <c r="E260" s="71">
        <f t="shared" si="6"/>
        <v>57.925636007827784</v>
      </c>
      <c r="F260" s="71">
        <f t="shared" si="7"/>
        <v>42.074363992172209</v>
      </c>
    </row>
    <row r="261" spans="1:6" hidden="1">
      <c r="A261" s="87" t="s">
        <v>430</v>
      </c>
      <c r="B261" s="88">
        <v>505</v>
      </c>
      <c r="C261" s="89">
        <v>384</v>
      </c>
      <c r="D261" s="89">
        <v>121</v>
      </c>
      <c r="E261" s="71">
        <f t="shared" si="6"/>
        <v>76.039603960396036</v>
      </c>
      <c r="F261" s="71">
        <f t="shared" si="7"/>
        <v>23.96039603960396</v>
      </c>
    </row>
    <row r="262" spans="1:6" hidden="1">
      <c r="A262" s="87" t="s">
        <v>435</v>
      </c>
      <c r="B262" s="88">
        <v>490</v>
      </c>
      <c r="C262" s="89">
        <v>302</v>
      </c>
      <c r="D262" s="89">
        <v>188</v>
      </c>
      <c r="E262" s="71">
        <f t="shared" ref="E262:E325" si="8">(C262/B262)*100</f>
        <v>61.632653061224488</v>
      </c>
      <c r="F262" s="71">
        <f t="shared" ref="F262:F325" si="9">(D262/B262)*100</f>
        <v>38.367346938775512</v>
      </c>
    </row>
    <row r="263" spans="1:6" hidden="1">
      <c r="A263" s="87" t="s">
        <v>436</v>
      </c>
      <c r="B263" s="88">
        <v>482</v>
      </c>
      <c r="C263" s="89">
        <v>324</v>
      </c>
      <c r="D263" s="89">
        <v>158</v>
      </c>
      <c r="E263" s="71">
        <f t="shared" si="8"/>
        <v>67.219917012448136</v>
      </c>
      <c r="F263" s="71">
        <f t="shared" si="9"/>
        <v>32.780082987551864</v>
      </c>
    </row>
    <row r="264" spans="1:6" hidden="1">
      <c r="A264" s="87" t="s">
        <v>414</v>
      </c>
      <c r="B264" s="88">
        <v>477</v>
      </c>
      <c r="C264" s="89">
        <v>324</v>
      </c>
      <c r="D264" s="89">
        <v>153</v>
      </c>
      <c r="E264" s="71">
        <f t="shared" si="8"/>
        <v>67.924528301886795</v>
      </c>
      <c r="F264" s="71">
        <f t="shared" si="9"/>
        <v>32.075471698113205</v>
      </c>
    </row>
    <row r="265" spans="1:6" hidden="1">
      <c r="A265" s="87" t="s">
        <v>450</v>
      </c>
      <c r="B265" s="88">
        <v>473</v>
      </c>
      <c r="C265" s="89">
        <v>344</v>
      </c>
      <c r="D265" s="89">
        <v>129</v>
      </c>
      <c r="E265" s="71">
        <f t="shared" si="8"/>
        <v>72.727272727272734</v>
      </c>
      <c r="F265" s="71">
        <f t="shared" si="9"/>
        <v>27.27272727272727</v>
      </c>
    </row>
    <row r="266" spans="1:6" hidden="1">
      <c r="A266" s="87" t="s">
        <v>438</v>
      </c>
      <c r="B266" s="88">
        <v>471</v>
      </c>
      <c r="C266" s="89">
        <v>384</v>
      </c>
      <c r="D266" s="89">
        <v>87</v>
      </c>
      <c r="E266" s="71">
        <f t="shared" si="8"/>
        <v>81.528662420382176</v>
      </c>
      <c r="F266" s="71">
        <f t="shared" si="9"/>
        <v>18.471337579617835</v>
      </c>
    </row>
    <row r="267" spans="1:6" hidden="1">
      <c r="A267" s="87" t="s">
        <v>375</v>
      </c>
      <c r="B267" s="88">
        <v>461</v>
      </c>
      <c r="C267" s="89">
        <v>281</v>
      </c>
      <c r="D267" s="89">
        <v>180</v>
      </c>
      <c r="E267" s="71">
        <f t="shared" si="8"/>
        <v>60.954446854663779</v>
      </c>
      <c r="F267" s="71">
        <f t="shared" si="9"/>
        <v>39.045553145336228</v>
      </c>
    </row>
    <row r="268" spans="1:6" hidden="1">
      <c r="A268" s="87" t="s">
        <v>432</v>
      </c>
      <c r="B268" s="88">
        <v>445</v>
      </c>
      <c r="C268" s="89">
        <v>134</v>
      </c>
      <c r="D268" s="89">
        <v>311</v>
      </c>
      <c r="E268" s="71">
        <f t="shared" si="8"/>
        <v>30.112359550561795</v>
      </c>
      <c r="F268" s="71">
        <f t="shared" si="9"/>
        <v>69.887640449438209</v>
      </c>
    </row>
    <row r="269" spans="1:6" hidden="1">
      <c r="A269" s="87" t="s">
        <v>441</v>
      </c>
      <c r="B269" s="88">
        <v>436</v>
      </c>
      <c r="C269" s="89">
        <v>272</v>
      </c>
      <c r="D269" s="89">
        <v>164</v>
      </c>
      <c r="E269" s="71">
        <f t="shared" si="8"/>
        <v>62.385321100917437</v>
      </c>
      <c r="F269" s="71">
        <f t="shared" si="9"/>
        <v>37.61467889908257</v>
      </c>
    </row>
    <row r="270" spans="1:6" hidden="1">
      <c r="A270" s="87" t="s">
        <v>439</v>
      </c>
      <c r="B270" s="88">
        <v>433</v>
      </c>
      <c r="C270" s="89">
        <v>73</v>
      </c>
      <c r="D270" s="89">
        <v>360</v>
      </c>
      <c r="E270" s="71">
        <f t="shared" si="8"/>
        <v>16.859122401847575</v>
      </c>
      <c r="F270" s="71">
        <f t="shared" si="9"/>
        <v>83.140877598152429</v>
      </c>
    </row>
    <row r="271" spans="1:6" ht="30" hidden="1">
      <c r="A271" s="87" t="s">
        <v>393</v>
      </c>
      <c r="B271" s="88">
        <v>426</v>
      </c>
      <c r="C271" s="89">
        <v>179</v>
      </c>
      <c r="D271" s="89">
        <v>247</v>
      </c>
      <c r="E271" s="71">
        <f t="shared" si="8"/>
        <v>42.018779342723008</v>
      </c>
      <c r="F271" s="71">
        <f t="shared" si="9"/>
        <v>57.981220657276999</v>
      </c>
    </row>
    <row r="272" spans="1:6" hidden="1">
      <c r="A272" s="87" t="s">
        <v>449</v>
      </c>
      <c r="B272" s="88">
        <v>420</v>
      </c>
      <c r="C272" s="89">
        <v>154</v>
      </c>
      <c r="D272" s="89">
        <v>266</v>
      </c>
      <c r="E272" s="71">
        <f t="shared" si="8"/>
        <v>36.666666666666664</v>
      </c>
      <c r="F272" s="71">
        <f t="shared" si="9"/>
        <v>63.333333333333329</v>
      </c>
    </row>
    <row r="273" spans="1:6" ht="30" hidden="1">
      <c r="A273" s="87" t="s">
        <v>434</v>
      </c>
      <c r="B273" s="88">
        <v>419</v>
      </c>
      <c r="C273" s="89">
        <v>201</v>
      </c>
      <c r="D273" s="89">
        <v>218</v>
      </c>
      <c r="E273" s="71">
        <f t="shared" si="8"/>
        <v>47.971360381861579</v>
      </c>
      <c r="F273" s="71">
        <f t="shared" si="9"/>
        <v>52.028639618138428</v>
      </c>
    </row>
    <row r="274" spans="1:6" ht="30" hidden="1">
      <c r="A274" s="87" t="s">
        <v>437</v>
      </c>
      <c r="B274" s="88">
        <v>396</v>
      </c>
      <c r="C274" s="89">
        <v>140</v>
      </c>
      <c r="D274" s="89">
        <v>256</v>
      </c>
      <c r="E274" s="71">
        <f t="shared" si="8"/>
        <v>35.353535353535356</v>
      </c>
      <c r="F274" s="71">
        <f t="shared" si="9"/>
        <v>64.646464646464651</v>
      </c>
    </row>
    <row r="275" spans="1:6" hidden="1">
      <c r="A275" s="87" t="s">
        <v>445</v>
      </c>
      <c r="B275" s="88">
        <v>377</v>
      </c>
      <c r="C275" s="89">
        <v>209</v>
      </c>
      <c r="D275" s="89">
        <v>168</v>
      </c>
      <c r="E275" s="71">
        <f t="shared" si="8"/>
        <v>55.437665782493376</v>
      </c>
      <c r="F275" s="71">
        <f t="shared" si="9"/>
        <v>44.562334217506631</v>
      </c>
    </row>
    <row r="276" spans="1:6" hidden="1">
      <c r="A276" s="87" t="s">
        <v>457</v>
      </c>
      <c r="B276" s="88">
        <v>376</v>
      </c>
      <c r="C276" s="89">
        <v>262</v>
      </c>
      <c r="D276" s="89">
        <v>114</v>
      </c>
      <c r="E276" s="71">
        <f t="shared" si="8"/>
        <v>69.680851063829792</v>
      </c>
      <c r="F276" s="71">
        <f t="shared" si="9"/>
        <v>30.319148936170215</v>
      </c>
    </row>
    <row r="277" spans="1:6" hidden="1">
      <c r="A277" s="87" t="s">
        <v>442</v>
      </c>
      <c r="B277" s="88">
        <v>370</v>
      </c>
      <c r="C277" s="89">
        <v>202</v>
      </c>
      <c r="D277" s="89">
        <v>168</v>
      </c>
      <c r="E277" s="71">
        <f t="shared" si="8"/>
        <v>54.594594594594589</v>
      </c>
      <c r="F277" s="71">
        <f t="shared" si="9"/>
        <v>45.405405405405411</v>
      </c>
    </row>
    <row r="278" spans="1:6" hidden="1">
      <c r="A278" s="87" t="s">
        <v>458</v>
      </c>
      <c r="B278" s="88">
        <v>354</v>
      </c>
      <c r="C278" s="89">
        <v>270</v>
      </c>
      <c r="D278" s="89">
        <v>84</v>
      </c>
      <c r="E278" s="71">
        <f t="shared" si="8"/>
        <v>76.271186440677965</v>
      </c>
      <c r="F278" s="71">
        <f t="shared" si="9"/>
        <v>23.728813559322035</v>
      </c>
    </row>
    <row r="279" spans="1:6" hidden="1">
      <c r="A279" s="87" t="s">
        <v>452</v>
      </c>
      <c r="B279" s="88">
        <v>351</v>
      </c>
      <c r="C279" s="89">
        <v>221</v>
      </c>
      <c r="D279" s="89">
        <v>130</v>
      </c>
      <c r="E279" s="71">
        <f t="shared" si="8"/>
        <v>62.962962962962962</v>
      </c>
      <c r="F279" s="71">
        <f t="shared" si="9"/>
        <v>37.037037037037038</v>
      </c>
    </row>
    <row r="280" spans="1:6" hidden="1">
      <c r="A280" s="87" t="s">
        <v>428</v>
      </c>
      <c r="B280" s="88">
        <v>348</v>
      </c>
      <c r="C280" s="89">
        <v>276</v>
      </c>
      <c r="D280" s="89">
        <v>72</v>
      </c>
      <c r="E280" s="71">
        <f t="shared" si="8"/>
        <v>79.310344827586206</v>
      </c>
      <c r="F280" s="71">
        <f t="shared" si="9"/>
        <v>20.689655172413794</v>
      </c>
    </row>
    <row r="281" spans="1:6" hidden="1">
      <c r="A281" s="87" t="s">
        <v>459</v>
      </c>
      <c r="B281" s="88">
        <v>332</v>
      </c>
      <c r="C281" s="89">
        <v>197</v>
      </c>
      <c r="D281" s="89">
        <v>135</v>
      </c>
      <c r="E281" s="71">
        <f t="shared" si="8"/>
        <v>59.337349397590366</v>
      </c>
      <c r="F281" s="71">
        <f t="shared" si="9"/>
        <v>40.662650602409641</v>
      </c>
    </row>
    <row r="282" spans="1:6" hidden="1">
      <c r="A282" s="87" t="s">
        <v>433</v>
      </c>
      <c r="B282" s="88">
        <v>332</v>
      </c>
      <c r="C282" s="89">
        <v>188</v>
      </c>
      <c r="D282" s="89">
        <v>144</v>
      </c>
      <c r="E282" s="71">
        <f t="shared" si="8"/>
        <v>56.626506024096393</v>
      </c>
      <c r="F282" s="71">
        <f t="shared" si="9"/>
        <v>43.373493975903614</v>
      </c>
    </row>
    <row r="283" spans="1:6" hidden="1">
      <c r="A283" s="87" t="s">
        <v>455</v>
      </c>
      <c r="B283" s="88">
        <v>328</v>
      </c>
      <c r="C283" s="89">
        <v>14</v>
      </c>
      <c r="D283" s="89">
        <v>314</v>
      </c>
      <c r="E283" s="71">
        <f t="shared" si="8"/>
        <v>4.2682926829268295</v>
      </c>
      <c r="F283" s="71">
        <f t="shared" si="9"/>
        <v>95.731707317073173</v>
      </c>
    </row>
    <row r="284" spans="1:6" hidden="1">
      <c r="A284" s="87" t="s">
        <v>451</v>
      </c>
      <c r="B284" s="88">
        <v>318</v>
      </c>
      <c r="C284" s="89">
        <v>201</v>
      </c>
      <c r="D284" s="89">
        <v>117</v>
      </c>
      <c r="E284" s="71">
        <f t="shared" si="8"/>
        <v>63.20754716981132</v>
      </c>
      <c r="F284" s="71">
        <f t="shared" si="9"/>
        <v>36.79245283018868</v>
      </c>
    </row>
    <row r="285" spans="1:6" hidden="1">
      <c r="A285" s="87" t="s">
        <v>460</v>
      </c>
      <c r="B285" s="88">
        <v>293</v>
      </c>
      <c r="C285" s="89">
        <v>201</v>
      </c>
      <c r="D285" s="89">
        <v>92</v>
      </c>
      <c r="E285" s="71">
        <f t="shared" si="8"/>
        <v>68.600682593856661</v>
      </c>
      <c r="F285" s="71">
        <f t="shared" si="9"/>
        <v>31.399317406143346</v>
      </c>
    </row>
    <row r="286" spans="1:6" hidden="1">
      <c r="A286" s="87" t="s">
        <v>468</v>
      </c>
      <c r="B286" s="88">
        <v>292</v>
      </c>
      <c r="C286" s="89">
        <v>194</v>
      </c>
      <c r="D286" s="89">
        <v>98</v>
      </c>
      <c r="E286" s="71">
        <f t="shared" si="8"/>
        <v>66.438356164383563</v>
      </c>
      <c r="F286" s="71">
        <f t="shared" si="9"/>
        <v>33.561643835616437</v>
      </c>
    </row>
    <row r="287" spans="1:6" hidden="1">
      <c r="A287" s="87" t="s">
        <v>465</v>
      </c>
      <c r="B287" s="88">
        <v>290</v>
      </c>
      <c r="C287" s="89">
        <v>159</v>
      </c>
      <c r="D287" s="89">
        <v>131</v>
      </c>
      <c r="E287" s="71">
        <f t="shared" si="8"/>
        <v>54.827586206896548</v>
      </c>
      <c r="F287" s="71">
        <f t="shared" si="9"/>
        <v>45.172413793103452</v>
      </c>
    </row>
    <row r="288" spans="1:6" hidden="1">
      <c r="A288" s="87" t="s">
        <v>440</v>
      </c>
      <c r="B288" s="88">
        <v>287</v>
      </c>
      <c r="C288" s="89">
        <v>117</v>
      </c>
      <c r="D288" s="89">
        <v>170</v>
      </c>
      <c r="E288" s="71">
        <f t="shared" si="8"/>
        <v>40.766550522648082</v>
      </c>
      <c r="F288" s="71">
        <f t="shared" si="9"/>
        <v>59.233449477351918</v>
      </c>
    </row>
    <row r="289" spans="1:6" hidden="1">
      <c r="A289" s="87" t="s">
        <v>461</v>
      </c>
      <c r="B289" s="88">
        <v>277</v>
      </c>
      <c r="C289" s="89">
        <v>115</v>
      </c>
      <c r="D289" s="89">
        <v>162</v>
      </c>
      <c r="E289" s="71">
        <f t="shared" si="8"/>
        <v>41.516245487364621</v>
      </c>
      <c r="F289" s="71">
        <f t="shared" si="9"/>
        <v>58.483754512635379</v>
      </c>
    </row>
    <row r="290" spans="1:6" hidden="1">
      <c r="A290" s="87" t="s">
        <v>454</v>
      </c>
      <c r="B290" s="88">
        <v>271</v>
      </c>
      <c r="C290" s="89">
        <v>130</v>
      </c>
      <c r="D290" s="89">
        <v>141</v>
      </c>
      <c r="E290" s="71">
        <f t="shared" si="8"/>
        <v>47.97047970479705</v>
      </c>
      <c r="F290" s="71">
        <f t="shared" si="9"/>
        <v>52.02952029520295</v>
      </c>
    </row>
    <row r="291" spans="1:6" hidden="1">
      <c r="A291" s="87" t="s">
        <v>478</v>
      </c>
      <c r="B291" s="88">
        <v>269</v>
      </c>
      <c r="C291" s="89">
        <v>25</v>
      </c>
      <c r="D291" s="89">
        <v>244</v>
      </c>
      <c r="E291" s="71">
        <f t="shared" si="8"/>
        <v>9.2936802973977688</v>
      </c>
      <c r="F291" s="71">
        <f t="shared" si="9"/>
        <v>90.706319702602229</v>
      </c>
    </row>
    <row r="292" spans="1:6" hidden="1">
      <c r="A292" s="87" t="s">
        <v>447</v>
      </c>
      <c r="B292" s="88">
        <v>268</v>
      </c>
      <c r="C292" s="89">
        <v>26</v>
      </c>
      <c r="D292" s="89">
        <v>242</v>
      </c>
      <c r="E292" s="71">
        <f t="shared" si="8"/>
        <v>9.7014925373134329</v>
      </c>
      <c r="F292" s="71">
        <f t="shared" si="9"/>
        <v>90.298507462686572</v>
      </c>
    </row>
    <row r="293" spans="1:6" hidden="1">
      <c r="A293" s="87" t="s">
        <v>466</v>
      </c>
      <c r="B293" s="88">
        <v>263</v>
      </c>
      <c r="C293" s="89">
        <v>76</v>
      </c>
      <c r="D293" s="89">
        <v>187</v>
      </c>
      <c r="E293" s="71">
        <f t="shared" si="8"/>
        <v>28.897338403041822</v>
      </c>
      <c r="F293" s="71">
        <f t="shared" si="9"/>
        <v>71.102661596958171</v>
      </c>
    </row>
    <row r="294" spans="1:6" hidden="1">
      <c r="A294" s="87" t="s">
        <v>453</v>
      </c>
      <c r="B294" s="88">
        <v>262</v>
      </c>
      <c r="C294" s="89">
        <v>46</v>
      </c>
      <c r="D294" s="89">
        <v>216</v>
      </c>
      <c r="E294" s="71">
        <f t="shared" si="8"/>
        <v>17.557251908396946</v>
      </c>
      <c r="F294" s="71">
        <f t="shared" si="9"/>
        <v>82.44274809160305</v>
      </c>
    </row>
    <row r="295" spans="1:6" ht="30" hidden="1">
      <c r="A295" s="87" t="s">
        <v>462</v>
      </c>
      <c r="B295" s="88">
        <v>251</v>
      </c>
      <c r="C295" s="89">
        <v>162</v>
      </c>
      <c r="D295" s="89">
        <v>89</v>
      </c>
      <c r="E295" s="71">
        <f t="shared" si="8"/>
        <v>64.541832669322702</v>
      </c>
      <c r="F295" s="71">
        <f t="shared" si="9"/>
        <v>35.458167330677291</v>
      </c>
    </row>
    <row r="296" spans="1:6" hidden="1">
      <c r="A296" s="87" t="s">
        <v>429</v>
      </c>
      <c r="B296" s="88">
        <v>250</v>
      </c>
      <c r="C296" s="89">
        <v>50</v>
      </c>
      <c r="D296" s="89">
        <v>200</v>
      </c>
      <c r="E296" s="71">
        <f t="shared" si="8"/>
        <v>20</v>
      </c>
      <c r="F296" s="71">
        <f t="shared" si="9"/>
        <v>80</v>
      </c>
    </row>
    <row r="297" spans="1:6" hidden="1">
      <c r="A297" s="87" t="s">
        <v>474</v>
      </c>
      <c r="B297" s="88">
        <v>248</v>
      </c>
      <c r="C297" s="89">
        <v>129</v>
      </c>
      <c r="D297" s="89">
        <v>119</v>
      </c>
      <c r="E297" s="71">
        <f t="shared" si="8"/>
        <v>52.016129032258064</v>
      </c>
      <c r="F297" s="71">
        <f t="shared" si="9"/>
        <v>47.983870967741936</v>
      </c>
    </row>
    <row r="298" spans="1:6" hidden="1">
      <c r="A298" s="87" t="s">
        <v>467</v>
      </c>
      <c r="B298" s="88">
        <v>247</v>
      </c>
      <c r="C298" s="89">
        <v>202</v>
      </c>
      <c r="D298" s="89">
        <v>45</v>
      </c>
      <c r="E298" s="71">
        <f t="shared" si="8"/>
        <v>81.781376518218622</v>
      </c>
      <c r="F298" s="71">
        <f t="shared" si="9"/>
        <v>18.218623481781375</v>
      </c>
    </row>
    <row r="299" spans="1:6" ht="30" hidden="1">
      <c r="A299" s="87" t="s">
        <v>473</v>
      </c>
      <c r="B299" s="88">
        <v>247</v>
      </c>
      <c r="C299" s="89">
        <v>157</v>
      </c>
      <c r="D299" s="89">
        <v>90</v>
      </c>
      <c r="E299" s="71">
        <f t="shared" si="8"/>
        <v>63.56275303643725</v>
      </c>
      <c r="F299" s="71">
        <f t="shared" si="9"/>
        <v>36.43724696356275</v>
      </c>
    </row>
    <row r="300" spans="1:6" hidden="1">
      <c r="A300" s="87" t="s">
        <v>471</v>
      </c>
      <c r="B300" s="88">
        <v>243</v>
      </c>
      <c r="C300" s="89">
        <v>53</v>
      </c>
      <c r="D300" s="89">
        <v>190</v>
      </c>
      <c r="E300" s="71">
        <f t="shared" si="8"/>
        <v>21.810699588477366</v>
      </c>
      <c r="F300" s="71">
        <f t="shared" si="9"/>
        <v>78.189300411522638</v>
      </c>
    </row>
    <row r="301" spans="1:6" hidden="1">
      <c r="A301" s="87" t="s">
        <v>469</v>
      </c>
      <c r="B301" s="88">
        <v>238</v>
      </c>
      <c r="C301" s="89">
        <v>83</v>
      </c>
      <c r="D301" s="89">
        <v>155</v>
      </c>
      <c r="E301" s="71">
        <f t="shared" si="8"/>
        <v>34.87394957983193</v>
      </c>
      <c r="F301" s="71">
        <f t="shared" si="9"/>
        <v>65.12605042016807</v>
      </c>
    </row>
    <row r="302" spans="1:6" hidden="1">
      <c r="A302" s="87" t="s">
        <v>470</v>
      </c>
      <c r="B302" s="88">
        <v>237</v>
      </c>
      <c r="C302" s="89">
        <v>174</v>
      </c>
      <c r="D302" s="89">
        <v>63</v>
      </c>
      <c r="E302" s="71">
        <f t="shared" si="8"/>
        <v>73.417721518987349</v>
      </c>
      <c r="F302" s="71">
        <f t="shared" si="9"/>
        <v>26.582278481012654</v>
      </c>
    </row>
    <row r="303" spans="1:6" hidden="1">
      <c r="A303" s="87" t="s">
        <v>475</v>
      </c>
      <c r="B303" s="88">
        <v>236</v>
      </c>
      <c r="C303" s="89">
        <v>42</v>
      </c>
      <c r="D303" s="89">
        <v>194</v>
      </c>
      <c r="E303" s="71">
        <f t="shared" si="8"/>
        <v>17.796610169491526</v>
      </c>
      <c r="F303" s="71">
        <f t="shared" si="9"/>
        <v>82.203389830508485</v>
      </c>
    </row>
    <row r="304" spans="1:6" hidden="1">
      <c r="A304" s="87" t="s">
        <v>479</v>
      </c>
      <c r="B304" s="88">
        <v>218</v>
      </c>
      <c r="C304" s="89">
        <v>68</v>
      </c>
      <c r="D304" s="89">
        <v>150</v>
      </c>
      <c r="E304" s="71">
        <f t="shared" si="8"/>
        <v>31.192660550458719</v>
      </c>
      <c r="F304" s="71">
        <f t="shared" si="9"/>
        <v>68.807339449541288</v>
      </c>
    </row>
    <row r="305" spans="1:6" hidden="1">
      <c r="A305" s="87" t="s">
        <v>448</v>
      </c>
      <c r="B305" s="88">
        <v>206</v>
      </c>
      <c r="C305" s="89">
        <v>30</v>
      </c>
      <c r="D305" s="89">
        <v>176</v>
      </c>
      <c r="E305" s="71">
        <f t="shared" si="8"/>
        <v>14.563106796116504</v>
      </c>
      <c r="F305" s="71">
        <f t="shared" si="9"/>
        <v>85.436893203883486</v>
      </c>
    </row>
    <row r="306" spans="1:6" hidden="1">
      <c r="A306" s="87" t="s">
        <v>456</v>
      </c>
      <c r="B306" s="88">
        <v>202</v>
      </c>
      <c r="C306" s="89">
        <v>135</v>
      </c>
      <c r="D306" s="89">
        <v>67</v>
      </c>
      <c r="E306" s="71">
        <f t="shared" si="8"/>
        <v>66.831683168316829</v>
      </c>
      <c r="F306" s="71">
        <f t="shared" si="9"/>
        <v>33.168316831683171</v>
      </c>
    </row>
    <row r="307" spans="1:6" hidden="1">
      <c r="A307" s="87" t="s">
        <v>483</v>
      </c>
      <c r="B307" s="88">
        <v>201</v>
      </c>
      <c r="C307" s="89">
        <v>93</v>
      </c>
      <c r="D307" s="89">
        <v>108</v>
      </c>
      <c r="E307" s="71">
        <f t="shared" si="8"/>
        <v>46.268656716417908</v>
      </c>
      <c r="F307" s="71">
        <f t="shared" si="9"/>
        <v>53.731343283582092</v>
      </c>
    </row>
    <row r="308" spans="1:6" hidden="1">
      <c r="A308" s="87" t="s">
        <v>482</v>
      </c>
      <c r="B308" s="88">
        <v>197</v>
      </c>
      <c r="C308" s="89">
        <v>183</v>
      </c>
      <c r="D308" s="89">
        <v>14</v>
      </c>
      <c r="E308" s="71">
        <f t="shared" si="8"/>
        <v>92.89340101522842</v>
      </c>
      <c r="F308" s="71">
        <f t="shared" si="9"/>
        <v>7.1065989847715745</v>
      </c>
    </row>
    <row r="309" spans="1:6" hidden="1">
      <c r="A309" s="87" t="s">
        <v>477</v>
      </c>
      <c r="B309" s="88">
        <v>195</v>
      </c>
      <c r="C309" s="89">
        <v>42</v>
      </c>
      <c r="D309" s="89">
        <v>153</v>
      </c>
      <c r="E309" s="71">
        <f t="shared" si="8"/>
        <v>21.53846153846154</v>
      </c>
      <c r="F309" s="71">
        <f t="shared" si="9"/>
        <v>78.461538461538467</v>
      </c>
    </row>
    <row r="310" spans="1:6" ht="30" hidden="1">
      <c r="A310" s="87" t="s">
        <v>485</v>
      </c>
      <c r="B310" s="88">
        <v>194</v>
      </c>
      <c r="C310" s="89">
        <v>27</v>
      </c>
      <c r="D310" s="89">
        <v>167</v>
      </c>
      <c r="E310" s="71">
        <f t="shared" si="8"/>
        <v>13.917525773195877</v>
      </c>
      <c r="F310" s="71">
        <f t="shared" si="9"/>
        <v>86.082474226804123</v>
      </c>
    </row>
    <row r="311" spans="1:6" ht="30" hidden="1">
      <c r="A311" s="87" t="s">
        <v>472</v>
      </c>
      <c r="B311" s="88">
        <v>193</v>
      </c>
      <c r="C311" s="89">
        <v>105</v>
      </c>
      <c r="D311" s="89">
        <v>88</v>
      </c>
      <c r="E311" s="71">
        <f t="shared" si="8"/>
        <v>54.404145077720209</v>
      </c>
      <c r="F311" s="71">
        <f t="shared" si="9"/>
        <v>45.595854922279791</v>
      </c>
    </row>
    <row r="312" spans="1:6" hidden="1">
      <c r="A312" s="87" t="s">
        <v>480</v>
      </c>
      <c r="B312" s="88">
        <v>188</v>
      </c>
      <c r="C312" s="89">
        <v>139</v>
      </c>
      <c r="D312" s="89">
        <v>49</v>
      </c>
      <c r="E312" s="71">
        <f t="shared" si="8"/>
        <v>73.936170212765958</v>
      </c>
      <c r="F312" s="71">
        <f t="shared" si="9"/>
        <v>26.063829787234045</v>
      </c>
    </row>
    <row r="313" spans="1:6" hidden="1">
      <c r="A313" s="87" t="s">
        <v>463</v>
      </c>
      <c r="B313" s="88">
        <v>169</v>
      </c>
      <c r="C313" s="89">
        <v>58</v>
      </c>
      <c r="D313" s="89">
        <v>111</v>
      </c>
      <c r="E313" s="71">
        <f t="shared" si="8"/>
        <v>34.319526627218934</v>
      </c>
      <c r="F313" s="71">
        <f t="shared" si="9"/>
        <v>65.680473372781066</v>
      </c>
    </row>
    <row r="314" spans="1:6" hidden="1">
      <c r="A314" s="87" t="s">
        <v>484</v>
      </c>
      <c r="B314" s="88">
        <v>166</v>
      </c>
      <c r="C314" s="89">
        <v>83</v>
      </c>
      <c r="D314" s="89">
        <v>83</v>
      </c>
      <c r="E314" s="71">
        <f t="shared" si="8"/>
        <v>50</v>
      </c>
      <c r="F314" s="71">
        <f t="shared" si="9"/>
        <v>50</v>
      </c>
    </row>
    <row r="315" spans="1:6" hidden="1">
      <c r="A315" s="87" t="s">
        <v>443</v>
      </c>
      <c r="B315" s="88">
        <v>159</v>
      </c>
      <c r="C315" s="89">
        <v>110</v>
      </c>
      <c r="D315" s="89">
        <v>49</v>
      </c>
      <c r="E315" s="71">
        <f t="shared" si="8"/>
        <v>69.182389937106919</v>
      </c>
      <c r="F315" s="71">
        <f t="shared" si="9"/>
        <v>30.817610062893081</v>
      </c>
    </row>
    <row r="316" spans="1:6" hidden="1">
      <c r="A316" s="87" t="s">
        <v>481</v>
      </c>
      <c r="B316" s="88">
        <v>157</v>
      </c>
      <c r="C316" s="89">
        <v>103</v>
      </c>
      <c r="D316" s="89">
        <v>54</v>
      </c>
      <c r="E316" s="71">
        <f t="shared" si="8"/>
        <v>65.605095541401269</v>
      </c>
      <c r="F316" s="71">
        <f t="shared" si="9"/>
        <v>34.394904458598724</v>
      </c>
    </row>
    <row r="317" spans="1:6" hidden="1">
      <c r="A317" s="87" t="s">
        <v>487</v>
      </c>
      <c r="B317" s="88">
        <v>155</v>
      </c>
      <c r="C317" s="89">
        <v>93</v>
      </c>
      <c r="D317" s="89">
        <v>62</v>
      </c>
      <c r="E317" s="71">
        <f t="shared" si="8"/>
        <v>60</v>
      </c>
      <c r="F317" s="71">
        <f t="shared" si="9"/>
        <v>40</v>
      </c>
    </row>
    <row r="318" spans="1:6" hidden="1">
      <c r="A318" s="87" t="s">
        <v>380</v>
      </c>
      <c r="B318" s="88">
        <v>142</v>
      </c>
      <c r="C318" s="89">
        <v>41</v>
      </c>
      <c r="D318" s="89">
        <v>101</v>
      </c>
      <c r="E318" s="71">
        <f t="shared" si="8"/>
        <v>28.87323943661972</v>
      </c>
      <c r="F318" s="71">
        <f t="shared" si="9"/>
        <v>71.126760563380287</v>
      </c>
    </row>
    <row r="319" spans="1:6" hidden="1">
      <c r="A319" s="87" t="s">
        <v>491</v>
      </c>
      <c r="B319" s="88">
        <v>139</v>
      </c>
      <c r="C319" s="89">
        <v>56</v>
      </c>
      <c r="D319" s="89">
        <v>83</v>
      </c>
      <c r="E319" s="71">
        <f t="shared" si="8"/>
        <v>40.28776978417266</v>
      </c>
      <c r="F319" s="71">
        <f t="shared" si="9"/>
        <v>59.712230215827333</v>
      </c>
    </row>
    <row r="320" spans="1:6" hidden="1">
      <c r="A320" s="87" t="s">
        <v>492</v>
      </c>
      <c r="B320" s="88">
        <v>134</v>
      </c>
      <c r="C320" s="89">
        <v>64</v>
      </c>
      <c r="D320" s="89">
        <v>70</v>
      </c>
      <c r="E320" s="71">
        <f t="shared" si="8"/>
        <v>47.761194029850742</v>
      </c>
      <c r="F320" s="71">
        <f t="shared" si="9"/>
        <v>52.238805970149251</v>
      </c>
    </row>
    <row r="321" spans="1:6" hidden="1">
      <c r="A321" s="87" t="s">
        <v>489</v>
      </c>
      <c r="B321" s="88">
        <v>131</v>
      </c>
      <c r="C321" s="89">
        <v>31</v>
      </c>
      <c r="D321" s="89">
        <v>100</v>
      </c>
      <c r="E321" s="71">
        <f t="shared" si="8"/>
        <v>23.664122137404579</v>
      </c>
      <c r="F321" s="71">
        <f t="shared" si="9"/>
        <v>76.335877862595424</v>
      </c>
    </row>
    <row r="322" spans="1:6" hidden="1">
      <c r="A322" s="87" t="s">
        <v>488</v>
      </c>
      <c r="B322" s="88">
        <v>131</v>
      </c>
      <c r="C322" s="89">
        <v>96</v>
      </c>
      <c r="D322" s="89">
        <v>35</v>
      </c>
      <c r="E322" s="71">
        <f t="shared" si="8"/>
        <v>73.282442748091597</v>
      </c>
      <c r="F322" s="71">
        <f t="shared" si="9"/>
        <v>26.717557251908396</v>
      </c>
    </row>
    <row r="323" spans="1:6" ht="30" hidden="1">
      <c r="A323" s="87" t="s">
        <v>476</v>
      </c>
      <c r="B323" s="88">
        <v>129</v>
      </c>
      <c r="C323" s="89">
        <v>84</v>
      </c>
      <c r="D323" s="89">
        <v>45</v>
      </c>
      <c r="E323" s="71">
        <f t="shared" si="8"/>
        <v>65.116279069767444</v>
      </c>
      <c r="F323" s="71">
        <f t="shared" si="9"/>
        <v>34.883720930232556</v>
      </c>
    </row>
    <row r="324" spans="1:6" hidden="1">
      <c r="A324" s="87" t="s">
        <v>495</v>
      </c>
      <c r="B324" s="88">
        <v>126</v>
      </c>
      <c r="C324" s="89">
        <v>68</v>
      </c>
      <c r="D324" s="89">
        <v>58</v>
      </c>
      <c r="E324" s="71">
        <f t="shared" si="8"/>
        <v>53.968253968253968</v>
      </c>
      <c r="F324" s="71">
        <f t="shared" si="9"/>
        <v>46.031746031746032</v>
      </c>
    </row>
    <row r="325" spans="1:6" hidden="1">
      <c r="A325" s="87" t="s">
        <v>499</v>
      </c>
      <c r="B325" s="88">
        <v>123</v>
      </c>
      <c r="C325" s="89">
        <v>56</v>
      </c>
      <c r="D325" s="89">
        <v>67</v>
      </c>
      <c r="E325" s="71">
        <f t="shared" si="8"/>
        <v>45.528455284552841</v>
      </c>
      <c r="F325" s="71">
        <f t="shared" si="9"/>
        <v>54.471544715447152</v>
      </c>
    </row>
    <row r="326" spans="1:6" hidden="1">
      <c r="A326" s="87" t="s">
        <v>497</v>
      </c>
      <c r="B326" s="88">
        <v>123</v>
      </c>
      <c r="C326" s="89">
        <v>39</v>
      </c>
      <c r="D326" s="89">
        <v>84</v>
      </c>
      <c r="E326" s="71">
        <f t="shared" ref="E326:E350" si="10">(C326/B326)*100</f>
        <v>31.707317073170731</v>
      </c>
      <c r="F326" s="71">
        <f t="shared" ref="F326:F350" si="11">(D326/B326)*100</f>
        <v>68.292682926829272</v>
      </c>
    </row>
    <row r="327" spans="1:6" hidden="1">
      <c r="A327" s="87" t="s">
        <v>493</v>
      </c>
      <c r="B327" s="88">
        <v>120</v>
      </c>
      <c r="C327" s="89">
        <v>55</v>
      </c>
      <c r="D327" s="89">
        <v>65</v>
      </c>
      <c r="E327" s="71">
        <f t="shared" si="10"/>
        <v>45.833333333333329</v>
      </c>
      <c r="F327" s="71">
        <f t="shared" si="11"/>
        <v>54.166666666666664</v>
      </c>
    </row>
    <row r="328" spans="1:6" hidden="1">
      <c r="A328" s="87" t="s">
        <v>486</v>
      </c>
      <c r="B328" s="88">
        <v>120</v>
      </c>
      <c r="C328" s="89">
        <v>79</v>
      </c>
      <c r="D328" s="89">
        <v>41</v>
      </c>
      <c r="E328" s="71">
        <f t="shared" si="10"/>
        <v>65.833333333333329</v>
      </c>
      <c r="F328" s="71">
        <f t="shared" si="11"/>
        <v>34.166666666666664</v>
      </c>
    </row>
    <row r="329" spans="1:6" hidden="1">
      <c r="A329" s="87" t="s">
        <v>494</v>
      </c>
      <c r="B329" s="88">
        <v>120</v>
      </c>
      <c r="C329" s="89">
        <v>60</v>
      </c>
      <c r="D329" s="89">
        <v>60</v>
      </c>
      <c r="E329" s="71">
        <f t="shared" si="10"/>
        <v>50</v>
      </c>
      <c r="F329" s="71">
        <f t="shared" si="11"/>
        <v>50</v>
      </c>
    </row>
    <row r="330" spans="1:6" hidden="1">
      <c r="A330" s="87" t="s">
        <v>498</v>
      </c>
      <c r="B330" s="88">
        <v>113</v>
      </c>
      <c r="C330" s="89">
        <v>92</v>
      </c>
      <c r="D330" s="89">
        <v>21</v>
      </c>
      <c r="E330" s="71">
        <f t="shared" si="10"/>
        <v>81.415929203539832</v>
      </c>
      <c r="F330" s="71">
        <f t="shared" si="11"/>
        <v>18.584070796460178</v>
      </c>
    </row>
    <row r="331" spans="1:6" hidden="1">
      <c r="A331" s="87" t="s">
        <v>496</v>
      </c>
      <c r="B331" s="88">
        <v>110</v>
      </c>
      <c r="C331" s="89">
        <v>53</v>
      </c>
      <c r="D331" s="89">
        <v>57</v>
      </c>
      <c r="E331" s="71">
        <f t="shared" si="10"/>
        <v>48.18181818181818</v>
      </c>
      <c r="F331" s="71">
        <f t="shared" si="11"/>
        <v>51.81818181818182</v>
      </c>
    </row>
    <row r="332" spans="1:6" hidden="1">
      <c r="A332" s="87" t="s">
        <v>500</v>
      </c>
      <c r="B332" s="88">
        <v>108</v>
      </c>
      <c r="C332" s="89">
        <v>73</v>
      </c>
      <c r="D332" s="89">
        <v>35</v>
      </c>
      <c r="E332" s="71">
        <f t="shared" si="10"/>
        <v>67.592592592592595</v>
      </c>
      <c r="F332" s="71">
        <f t="shared" si="11"/>
        <v>32.407407407407405</v>
      </c>
    </row>
    <row r="333" spans="1:6" hidden="1">
      <c r="A333" s="87" t="s">
        <v>504</v>
      </c>
      <c r="B333" s="88">
        <v>77</v>
      </c>
      <c r="C333" s="89">
        <v>6</v>
      </c>
      <c r="D333" s="89">
        <v>71</v>
      </c>
      <c r="E333" s="71">
        <f t="shared" si="10"/>
        <v>7.7922077922077921</v>
      </c>
      <c r="F333" s="71">
        <f t="shared" si="11"/>
        <v>92.20779220779221</v>
      </c>
    </row>
    <row r="334" spans="1:6" hidden="1">
      <c r="A334" s="87" t="s">
        <v>513</v>
      </c>
      <c r="B334" s="88">
        <v>74</v>
      </c>
      <c r="C334" s="89">
        <v>60</v>
      </c>
      <c r="D334" s="89">
        <v>14</v>
      </c>
      <c r="E334" s="71">
        <f t="shared" si="10"/>
        <v>81.081081081081081</v>
      </c>
      <c r="F334" s="71">
        <f t="shared" si="11"/>
        <v>18.918918918918919</v>
      </c>
    </row>
    <row r="335" spans="1:6" hidden="1">
      <c r="A335" s="87" t="s">
        <v>506</v>
      </c>
      <c r="B335" s="88">
        <v>73</v>
      </c>
      <c r="C335" s="89">
        <v>6</v>
      </c>
      <c r="D335" s="89">
        <v>67</v>
      </c>
      <c r="E335" s="71">
        <f t="shared" si="10"/>
        <v>8.2191780821917799</v>
      </c>
      <c r="F335" s="71">
        <f t="shared" si="11"/>
        <v>91.780821917808225</v>
      </c>
    </row>
    <row r="336" spans="1:6" hidden="1">
      <c r="A336" s="87" t="s">
        <v>490</v>
      </c>
      <c r="B336" s="88">
        <v>65</v>
      </c>
      <c r="C336" s="89">
        <v>11</v>
      </c>
      <c r="D336" s="89">
        <v>54</v>
      </c>
      <c r="E336" s="71">
        <f t="shared" si="10"/>
        <v>16.923076923076923</v>
      </c>
      <c r="F336" s="71">
        <f t="shared" si="11"/>
        <v>83.07692307692308</v>
      </c>
    </row>
    <row r="337" spans="1:6" hidden="1">
      <c r="A337" s="87" t="s">
        <v>505</v>
      </c>
      <c r="B337" s="88">
        <v>62</v>
      </c>
      <c r="C337" s="89">
        <v>48</v>
      </c>
      <c r="D337" s="89">
        <v>14</v>
      </c>
      <c r="E337" s="71">
        <f t="shared" si="10"/>
        <v>77.41935483870968</v>
      </c>
      <c r="F337" s="71">
        <f t="shared" si="11"/>
        <v>22.58064516129032</v>
      </c>
    </row>
    <row r="338" spans="1:6" hidden="1">
      <c r="A338" s="87" t="s">
        <v>501</v>
      </c>
      <c r="B338" s="88">
        <v>54</v>
      </c>
      <c r="C338" s="89">
        <v>5</v>
      </c>
      <c r="D338" s="89">
        <v>49</v>
      </c>
      <c r="E338" s="71">
        <f t="shared" si="10"/>
        <v>9.2592592592592595</v>
      </c>
      <c r="F338" s="71">
        <f t="shared" si="11"/>
        <v>90.740740740740748</v>
      </c>
    </row>
    <row r="339" spans="1:6" hidden="1">
      <c r="A339" s="87" t="s">
        <v>515</v>
      </c>
      <c r="B339" s="88">
        <v>50</v>
      </c>
      <c r="C339" s="89">
        <v>6</v>
      </c>
      <c r="D339" s="89">
        <v>44</v>
      </c>
      <c r="E339" s="71">
        <f t="shared" si="10"/>
        <v>12</v>
      </c>
      <c r="F339" s="71">
        <f t="shared" si="11"/>
        <v>88</v>
      </c>
    </row>
    <row r="340" spans="1:6" hidden="1">
      <c r="A340" s="87" t="s">
        <v>516</v>
      </c>
      <c r="B340" s="88">
        <v>40</v>
      </c>
      <c r="C340" s="89">
        <v>32</v>
      </c>
      <c r="D340" s="89">
        <v>8</v>
      </c>
      <c r="E340" s="71">
        <f t="shared" si="10"/>
        <v>80</v>
      </c>
      <c r="F340" s="71">
        <f t="shared" si="11"/>
        <v>20</v>
      </c>
    </row>
    <row r="341" spans="1:6" hidden="1">
      <c r="A341" s="87" t="s">
        <v>503</v>
      </c>
      <c r="B341" s="88">
        <v>39</v>
      </c>
      <c r="C341" s="89">
        <v>4</v>
      </c>
      <c r="D341" s="89">
        <v>35</v>
      </c>
      <c r="E341" s="71">
        <f t="shared" si="10"/>
        <v>10.256410256410255</v>
      </c>
      <c r="F341" s="71">
        <f t="shared" si="11"/>
        <v>89.743589743589752</v>
      </c>
    </row>
    <row r="342" spans="1:6" hidden="1">
      <c r="A342" s="87" t="s">
        <v>502</v>
      </c>
      <c r="B342" s="88">
        <v>33</v>
      </c>
      <c r="C342" s="89">
        <v>20</v>
      </c>
      <c r="D342" s="89">
        <v>13</v>
      </c>
      <c r="E342" s="71">
        <f t="shared" si="10"/>
        <v>60.606060606060609</v>
      </c>
      <c r="F342" s="71">
        <f t="shared" si="11"/>
        <v>39.393939393939391</v>
      </c>
    </row>
    <row r="343" spans="1:6" hidden="1">
      <c r="A343" s="87" t="s">
        <v>508</v>
      </c>
      <c r="B343" s="88">
        <v>33</v>
      </c>
      <c r="C343" s="89">
        <v>23</v>
      </c>
      <c r="D343" s="89">
        <v>10</v>
      </c>
      <c r="E343" s="71">
        <f t="shared" si="10"/>
        <v>69.696969696969703</v>
      </c>
      <c r="F343" s="71">
        <f t="shared" si="11"/>
        <v>30.303030303030305</v>
      </c>
    </row>
    <row r="344" spans="1:6" hidden="1">
      <c r="A344" s="87" t="s">
        <v>507</v>
      </c>
      <c r="B344" s="88">
        <v>28</v>
      </c>
      <c r="C344" s="89">
        <v>11</v>
      </c>
      <c r="D344" s="89">
        <v>17</v>
      </c>
      <c r="E344" s="71">
        <f t="shared" si="10"/>
        <v>39.285714285714285</v>
      </c>
      <c r="F344" s="71">
        <f t="shared" si="11"/>
        <v>60.714285714285708</v>
      </c>
    </row>
    <row r="345" spans="1:6" hidden="1">
      <c r="A345" s="87" t="s">
        <v>510</v>
      </c>
      <c r="B345" s="88">
        <v>26</v>
      </c>
      <c r="C345" s="89">
        <v>3</v>
      </c>
      <c r="D345" s="89">
        <v>23</v>
      </c>
      <c r="E345" s="71">
        <f t="shared" si="10"/>
        <v>11.538461538461538</v>
      </c>
      <c r="F345" s="71">
        <f t="shared" si="11"/>
        <v>88.461538461538453</v>
      </c>
    </row>
    <row r="346" spans="1:6" hidden="1">
      <c r="A346" s="87" t="s">
        <v>511</v>
      </c>
      <c r="B346" s="88">
        <v>23</v>
      </c>
      <c r="C346" s="89">
        <v>11</v>
      </c>
      <c r="D346" s="89">
        <v>12</v>
      </c>
      <c r="E346" s="71">
        <f t="shared" si="10"/>
        <v>47.826086956521742</v>
      </c>
      <c r="F346" s="71">
        <f t="shared" si="11"/>
        <v>52.173913043478258</v>
      </c>
    </row>
    <row r="347" spans="1:6" ht="30" hidden="1">
      <c r="A347" s="87" t="s">
        <v>509</v>
      </c>
      <c r="B347" s="88">
        <v>23</v>
      </c>
      <c r="C347" s="89">
        <v>15</v>
      </c>
      <c r="D347" s="89">
        <v>8</v>
      </c>
      <c r="E347" s="71">
        <f t="shared" si="10"/>
        <v>65.217391304347828</v>
      </c>
      <c r="F347" s="71">
        <f t="shared" si="11"/>
        <v>34.782608695652172</v>
      </c>
    </row>
    <row r="348" spans="1:6" hidden="1">
      <c r="A348" s="87" t="s">
        <v>517</v>
      </c>
      <c r="B348" s="88">
        <v>21</v>
      </c>
      <c r="C348" s="89">
        <v>12</v>
      </c>
      <c r="D348" s="89">
        <v>9</v>
      </c>
      <c r="E348" s="71">
        <f t="shared" si="10"/>
        <v>57.142857142857139</v>
      </c>
      <c r="F348" s="71">
        <f t="shared" si="11"/>
        <v>42.857142857142854</v>
      </c>
    </row>
    <row r="349" spans="1:6" hidden="1">
      <c r="A349" s="87" t="s">
        <v>514</v>
      </c>
      <c r="B349" s="88">
        <v>19</v>
      </c>
      <c r="C349" s="89">
        <v>6</v>
      </c>
      <c r="D349" s="89">
        <v>13</v>
      </c>
      <c r="E349" s="71">
        <f t="shared" si="10"/>
        <v>31.578947368421051</v>
      </c>
      <c r="F349" s="71">
        <f t="shared" si="11"/>
        <v>68.421052631578945</v>
      </c>
    </row>
    <row r="350" spans="1:6" hidden="1">
      <c r="A350" s="87" t="s">
        <v>518</v>
      </c>
      <c r="B350" s="88">
        <v>3</v>
      </c>
      <c r="C350" s="89">
        <v>0</v>
      </c>
      <c r="D350" s="89">
        <v>3</v>
      </c>
      <c r="E350" s="71">
        <f t="shared" si="10"/>
        <v>0</v>
      </c>
      <c r="F350" s="71">
        <f t="shared" si="11"/>
        <v>100</v>
      </c>
    </row>
    <row r="351" spans="1:6" hidden="1">
      <c r="A351" s="87" t="s">
        <v>521</v>
      </c>
      <c r="B351" s="88">
        <v>0</v>
      </c>
      <c r="C351" s="89">
        <v>0</v>
      </c>
      <c r="D351" s="89">
        <v>0</v>
      </c>
      <c r="E351" s="71" t="s">
        <v>522</v>
      </c>
      <c r="F351" s="71" t="s">
        <v>522</v>
      </c>
    </row>
    <row r="352" spans="1:6">
      <c r="A352" s="134" t="s">
        <v>73</v>
      </c>
      <c r="B352" s="134"/>
      <c r="C352" s="134"/>
      <c r="D352" s="134"/>
      <c r="E352" s="118"/>
      <c r="F352" s="118"/>
    </row>
    <row r="354" spans="1:1">
      <c r="A354" s="86" t="s">
        <v>519</v>
      </c>
    </row>
  </sheetData>
  <mergeCells count="7">
    <mergeCell ref="A352:D352"/>
    <mergeCell ref="A1:F2"/>
    <mergeCell ref="A3:A4"/>
    <mergeCell ref="B3:B4"/>
    <mergeCell ref="C3:C4"/>
    <mergeCell ref="D3:D4"/>
    <mergeCell ref="E3:F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9482F-FFBA-45C9-8651-E6B8AC6270DD}">
  <dimension ref="A1:J31"/>
  <sheetViews>
    <sheetView showGridLines="0" zoomScale="111" zoomScaleNormal="111" workbookViewId="0"/>
  </sheetViews>
  <sheetFormatPr defaultColWidth="7.7109375" defaultRowHeight="13.15"/>
  <cols>
    <col min="1" max="1" width="17.42578125" style="1" customWidth="1"/>
    <col min="2" max="10" width="7.7109375" style="1" customWidth="1"/>
    <col min="11" max="11" width="11.140625" style="1" bestFit="1" customWidth="1"/>
    <col min="12" max="12" width="7.7109375" style="1"/>
    <col min="13" max="13" width="12.28515625" style="1" customWidth="1"/>
    <col min="14" max="18" width="10.140625" style="1" bestFit="1" customWidth="1"/>
    <col min="19" max="19" width="9.140625" style="1" bestFit="1" customWidth="1"/>
    <col min="20" max="20" width="10.140625" style="1" bestFit="1" customWidth="1"/>
    <col min="21" max="21" width="11.140625" style="1" bestFit="1" customWidth="1"/>
    <col min="22" max="16384" width="7.7109375" style="1"/>
  </cols>
  <sheetData>
    <row r="1" spans="1:10" ht="26.25" customHeight="1">
      <c r="A1" s="124" t="s">
        <v>23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8.25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9.5" customHeight="1">
      <c r="A3" s="120" t="s">
        <v>17</v>
      </c>
      <c r="B3" s="121" t="s">
        <v>2</v>
      </c>
      <c r="C3" s="121"/>
      <c r="D3" s="121"/>
      <c r="E3" s="121"/>
      <c r="F3" s="121"/>
      <c r="G3" s="121"/>
      <c r="H3" s="121"/>
      <c r="I3" s="121"/>
      <c r="J3" s="121"/>
    </row>
    <row r="4" spans="1:10" ht="18" customHeight="1">
      <c r="A4" s="120"/>
      <c r="B4" s="122" t="s">
        <v>3</v>
      </c>
      <c r="C4" s="122"/>
      <c r="D4" s="122"/>
      <c r="E4" s="123" t="s">
        <v>4</v>
      </c>
      <c r="F4" s="123"/>
      <c r="G4" s="123"/>
      <c r="H4" s="121" t="s">
        <v>5</v>
      </c>
      <c r="I4" s="121"/>
      <c r="J4" s="121"/>
    </row>
    <row r="5" spans="1:10" ht="30" customHeight="1">
      <c r="A5" s="120"/>
      <c r="B5" s="25" t="s">
        <v>24</v>
      </c>
      <c r="C5" s="17" t="s">
        <v>25</v>
      </c>
      <c r="D5" s="18" t="s">
        <v>26</v>
      </c>
      <c r="E5" s="25" t="s">
        <v>24</v>
      </c>
      <c r="F5" s="17" t="s">
        <v>25</v>
      </c>
      <c r="G5" s="18" t="s">
        <v>26</v>
      </c>
      <c r="H5" s="25" t="s">
        <v>24</v>
      </c>
      <c r="I5" s="17" t="s">
        <v>25</v>
      </c>
      <c r="J5" s="19" t="s">
        <v>26</v>
      </c>
    </row>
    <row r="6" spans="1:10" ht="18" customHeight="1">
      <c r="A6" s="24" t="s">
        <v>3</v>
      </c>
      <c r="B6" s="23">
        <v>94.4</v>
      </c>
      <c r="C6" s="23">
        <v>96.6</v>
      </c>
      <c r="D6" s="23">
        <v>92.6</v>
      </c>
      <c r="E6" s="23">
        <v>94.6</v>
      </c>
      <c r="F6" s="23">
        <v>96.6</v>
      </c>
      <c r="G6" s="23">
        <v>93.1</v>
      </c>
      <c r="H6" s="23">
        <v>94.1</v>
      </c>
      <c r="I6" s="23">
        <v>96.6</v>
      </c>
      <c r="J6" s="23">
        <v>92.2</v>
      </c>
    </row>
    <row r="7" spans="1:10">
      <c r="A7" s="10" t="s">
        <v>6</v>
      </c>
      <c r="B7" s="22">
        <v>99.3</v>
      </c>
      <c r="C7" s="22">
        <v>99.4</v>
      </c>
      <c r="D7" s="22">
        <v>99.3</v>
      </c>
      <c r="E7" s="22">
        <v>99.5</v>
      </c>
      <c r="F7" s="22">
        <v>99.6</v>
      </c>
      <c r="G7" s="22">
        <v>99.5</v>
      </c>
      <c r="H7" s="22">
        <v>99.1</v>
      </c>
      <c r="I7" s="22">
        <v>99.2</v>
      </c>
      <c r="J7" s="22">
        <v>99.1</v>
      </c>
    </row>
    <row r="8" spans="1:10">
      <c r="A8" s="10" t="s">
        <v>7</v>
      </c>
      <c r="B8" s="22">
        <v>97.2</v>
      </c>
      <c r="C8" s="22">
        <v>98.6</v>
      </c>
      <c r="D8" s="22">
        <v>96.2</v>
      </c>
      <c r="E8" s="22">
        <v>97.9</v>
      </c>
      <c r="F8" s="22">
        <v>99</v>
      </c>
      <c r="G8" s="22">
        <v>97.2</v>
      </c>
      <c r="H8" s="22">
        <v>96.5</v>
      </c>
      <c r="I8" s="22">
        <v>98.2</v>
      </c>
      <c r="J8" s="22">
        <v>95.3</v>
      </c>
    </row>
    <row r="9" spans="1:10">
      <c r="A9" s="10" t="s">
        <v>20</v>
      </c>
      <c r="B9" s="22">
        <v>92.2</v>
      </c>
      <c r="C9" s="22">
        <v>96.1</v>
      </c>
      <c r="D9" s="22">
        <v>88.9</v>
      </c>
      <c r="E9" s="22">
        <v>93.2</v>
      </c>
      <c r="F9" s="22">
        <v>96.7</v>
      </c>
      <c r="G9" s="22">
        <v>90.3</v>
      </c>
      <c r="H9" s="22">
        <v>91</v>
      </c>
      <c r="I9" s="22">
        <v>95.4</v>
      </c>
      <c r="J9" s="22">
        <v>87.3</v>
      </c>
    </row>
    <row r="10" spans="1:10">
      <c r="A10" s="10" t="s">
        <v>21</v>
      </c>
      <c r="B10" s="22">
        <v>88.1</v>
      </c>
      <c r="C10" s="22">
        <v>93.8</v>
      </c>
      <c r="D10" s="22">
        <v>82.5</v>
      </c>
      <c r="E10" s="22">
        <v>88.4</v>
      </c>
      <c r="F10" s="22">
        <v>93.5</v>
      </c>
      <c r="G10" s="22">
        <v>83.3</v>
      </c>
      <c r="H10" s="22">
        <v>87.8</v>
      </c>
      <c r="I10" s="22">
        <v>94.2</v>
      </c>
      <c r="J10" s="22">
        <v>81.599999999999994</v>
      </c>
    </row>
    <row r="11" spans="1:10">
      <c r="A11" s="10" t="s">
        <v>22</v>
      </c>
      <c r="B11" s="22">
        <v>78.900000000000006</v>
      </c>
      <c r="C11" s="22">
        <v>87.2</v>
      </c>
      <c r="D11" s="22">
        <v>68.7</v>
      </c>
      <c r="E11" s="22">
        <v>78.400000000000006</v>
      </c>
      <c r="F11" s="22">
        <v>86.4</v>
      </c>
      <c r="G11" s="22">
        <v>68.2</v>
      </c>
      <c r="H11" s="22">
        <v>79.5</v>
      </c>
      <c r="I11" s="22">
        <v>88.4</v>
      </c>
      <c r="J11" s="22">
        <v>69.400000000000006</v>
      </c>
    </row>
    <row r="12" spans="1:10" ht="8.4499999999999993" customHeight="1">
      <c r="A12" s="8"/>
      <c r="B12" s="7"/>
      <c r="C12" s="7"/>
      <c r="D12" s="7"/>
      <c r="E12" s="7"/>
      <c r="F12" s="7"/>
      <c r="G12" s="7"/>
      <c r="H12" s="6"/>
      <c r="I12" s="6"/>
      <c r="J12" s="6"/>
    </row>
    <row r="13" spans="1:10">
      <c r="A13" s="5" t="s">
        <v>15</v>
      </c>
      <c r="B13" s="21"/>
      <c r="C13" s="21"/>
      <c r="D13" s="21"/>
      <c r="E13" s="4"/>
      <c r="F13" s="4"/>
      <c r="G13" s="4"/>
      <c r="H13" s="4"/>
      <c r="I13" s="4"/>
      <c r="J13" s="4"/>
    </row>
    <row r="14" spans="1:10">
      <c r="A14" s="3" t="s">
        <v>27</v>
      </c>
    </row>
    <row r="24" spans="2:10" ht="22.9">
      <c r="B24" s="2"/>
      <c r="C24" s="2"/>
      <c r="D24" s="2"/>
      <c r="E24" s="2"/>
      <c r="F24" s="2"/>
      <c r="G24" s="2"/>
      <c r="H24" s="2"/>
      <c r="I24" s="2"/>
      <c r="J24" s="2"/>
    </row>
    <row r="25" spans="2:10" ht="22.9">
      <c r="B25" s="2"/>
      <c r="C25" s="2"/>
      <c r="D25" s="2"/>
      <c r="E25" s="2"/>
      <c r="F25" s="2"/>
      <c r="G25" s="2"/>
      <c r="H25" s="2"/>
      <c r="I25" s="2"/>
      <c r="J25" s="2"/>
    </row>
    <row r="26" spans="2:10" ht="22.9">
      <c r="B26" s="2"/>
      <c r="C26" s="2"/>
      <c r="D26" s="2"/>
      <c r="E26" s="2"/>
      <c r="F26" s="2"/>
      <c r="G26" s="2"/>
      <c r="H26" s="2"/>
      <c r="I26" s="2"/>
      <c r="J26" s="2"/>
    </row>
    <row r="27" spans="2:10" ht="22.9">
      <c r="B27" s="2"/>
      <c r="C27" s="2"/>
      <c r="D27" s="2"/>
      <c r="E27" s="2"/>
      <c r="F27" s="2"/>
      <c r="G27" s="2"/>
      <c r="H27" s="2"/>
      <c r="I27" s="2"/>
      <c r="J27" s="2"/>
    </row>
    <row r="28" spans="2:10" ht="22.9">
      <c r="B28" s="2"/>
      <c r="C28" s="2"/>
      <c r="D28" s="2"/>
      <c r="E28" s="2"/>
      <c r="F28" s="2"/>
      <c r="G28" s="2"/>
      <c r="H28" s="2"/>
      <c r="I28" s="2"/>
      <c r="J28" s="2"/>
    </row>
    <row r="29" spans="2:10" ht="22.9">
      <c r="B29" s="2"/>
      <c r="C29" s="2"/>
      <c r="D29" s="2"/>
      <c r="E29" s="2"/>
      <c r="F29" s="2"/>
      <c r="G29" s="2"/>
      <c r="H29" s="2"/>
      <c r="I29" s="2"/>
      <c r="J29" s="2"/>
    </row>
    <row r="30" spans="2:10" ht="22.9">
      <c r="B30" s="2"/>
      <c r="C30" s="2"/>
      <c r="D30" s="2"/>
      <c r="E30" s="2"/>
      <c r="F30" s="2"/>
      <c r="G30" s="2"/>
      <c r="H30" s="2"/>
      <c r="I30" s="2"/>
      <c r="J30" s="2"/>
    </row>
    <row r="31" spans="2:10" ht="22.9">
      <c r="B31" s="2"/>
      <c r="C31" s="2"/>
      <c r="D31" s="2"/>
      <c r="E31" s="2"/>
      <c r="F31" s="2"/>
      <c r="G31" s="2"/>
      <c r="H31" s="2"/>
      <c r="I31" s="2"/>
      <c r="J31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3C7FC-8F64-4E70-AC97-2B7FC3FB2B63}">
  <dimension ref="A1:H349"/>
  <sheetViews>
    <sheetView workbookViewId="0">
      <selection activeCell="A349" sqref="A349"/>
    </sheetView>
  </sheetViews>
  <sheetFormatPr defaultColWidth="8.85546875" defaultRowHeight="15"/>
  <cols>
    <col min="1" max="1" width="46.7109375" style="74" customWidth="1"/>
    <col min="2" max="2" width="23.5703125" style="74" customWidth="1"/>
    <col min="3" max="4" width="23.5703125" style="74" hidden="1" customWidth="1"/>
    <col min="5" max="6" width="23.5703125" style="74" customWidth="1"/>
    <col min="7" max="16384" width="8.85546875" style="74"/>
  </cols>
  <sheetData>
    <row r="1" spans="1:8">
      <c r="A1" s="164" t="s">
        <v>523</v>
      </c>
      <c r="B1" s="177"/>
      <c r="C1" s="177"/>
      <c r="D1" s="177"/>
      <c r="E1" s="177"/>
      <c r="F1" s="177"/>
    </row>
    <row r="2" spans="1:8" ht="21" customHeight="1">
      <c r="A2" s="177"/>
      <c r="B2" s="177"/>
      <c r="C2" s="177"/>
      <c r="D2" s="177"/>
      <c r="E2" s="177"/>
      <c r="F2" s="177"/>
    </row>
    <row r="3" spans="1:8">
      <c r="A3" s="158" t="s">
        <v>170</v>
      </c>
      <c r="B3" s="158" t="s">
        <v>3</v>
      </c>
      <c r="C3" s="180" t="s">
        <v>171</v>
      </c>
      <c r="D3" s="180" t="s">
        <v>5</v>
      </c>
      <c r="E3" s="158" t="s">
        <v>50</v>
      </c>
      <c r="F3" s="158"/>
      <c r="H3" s="86"/>
    </row>
    <row r="4" spans="1:8">
      <c r="A4" s="160"/>
      <c r="B4" s="160"/>
      <c r="C4" s="158"/>
      <c r="D4" s="158"/>
      <c r="E4" s="70" t="s">
        <v>4</v>
      </c>
      <c r="F4" s="70" t="s">
        <v>5</v>
      </c>
    </row>
    <row r="5" spans="1:8">
      <c r="A5" s="87" t="s">
        <v>173</v>
      </c>
      <c r="B5" s="88">
        <v>831350</v>
      </c>
      <c r="C5" s="89">
        <v>458730</v>
      </c>
      <c r="D5" s="89">
        <v>372620</v>
      </c>
      <c r="E5" s="71">
        <f>(C5/B5)*100</f>
        <v>55.178925843507542</v>
      </c>
      <c r="F5" s="71">
        <f>(D5/B5)*100</f>
        <v>44.82107415649245</v>
      </c>
    </row>
    <row r="6" spans="1:8">
      <c r="A6" s="87" t="s">
        <v>172</v>
      </c>
      <c r="B6" s="88">
        <v>815959</v>
      </c>
      <c r="C6" s="89">
        <v>751868</v>
      </c>
      <c r="D6" s="89">
        <v>64091</v>
      </c>
      <c r="E6" s="71">
        <f t="shared" ref="E6:E69" si="0">(C6/B6)*100</f>
        <v>92.145316124952359</v>
      </c>
      <c r="F6" s="71">
        <f t="shared" ref="F6:F69" si="1">(D6/B6)*100</f>
        <v>7.8546838750476438</v>
      </c>
    </row>
    <row r="7" spans="1:8">
      <c r="A7" s="87" t="s">
        <v>174</v>
      </c>
      <c r="B7" s="88">
        <v>645777</v>
      </c>
      <c r="C7" s="89">
        <v>351663</v>
      </c>
      <c r="D7" s="89">
        <v>294114</v>
      </c>
      <c r="E7" s="71">
        <f t="shared" si="0"/>
        <v>54.455795111934926</v>
      </c>
      <c r="F7" s="71">
        <f t="shared" si="1"/>
        <v>45.544204888065074</v>
      </c>
    </row>
    <row r="8" spans="1:8">
      <c r="A8" s="87" t="s">
        <v>176</v>
      </c>
      <c r="B8" s="88">
        <v>358240</v>
      </c>
      <c r="C8" s="89">
        <v>201356</v>
      </c>
      <c r="D8" s="89">
        <v>156884</v>
      </c>
      <c r="E8" s="71">
        <f t="shared" si="0"/>
        <v>56.207012058954888</v>
      </c>
      <c r="F8" s="71">
        <f t="shared" si="1"/>
        <v>43.792987941045105</v>
      </c>
    </row>
    <row r="9" spans="1:8">
      <c r="A9" s="87" t="s">
        <v>175</v>
      </c>
      <c r="B9" s="88">
        <v>326750</v>
      </c>
      <c r="C9" s="89">
        <v>273364</v>
      </c>
      <c r="D9" s="89">
        <v>53386</v>
      </c>
      <c r="E9" s="71">
        <f t="shared" si="0"/>
        <v>83.661514919663347</v>
      </c>
      <c r="F9" s="71">
        <f t="shared" si="1"/>
        <v>16.33848508033665</v>
      </c>
    </row>
    <row r="10" spans="1:8">
      <c r="A10" s="87" t="s">
        <v>181</v>
      </c>
      <c r="B10" s="88">
        <v>275537</v>
      </c>
      <c r="C10" s="89">
        <v>83316</v>
      </c>
      <c r="D10" s="89">
        <v>192221</v>
      </c>
      <c r="E10" s="71">
        <f t="shared" si="0"/>
        <v>30.237681327734567</v>
      </c>
      <c r="F10" s="71">
        <f t="shared" si="1"/>
        <v>69.762318672265437</v>
      </c>
    </row>
    <row r="11" spans="1:8">
      <c r="A11" s="87" t="s">
        <v>177</v>
      </c>
      <c r="B11" s="88">
        <v>270239</v>
      </c>
      <c r="C11" s="89">
        <v>214715</v>
      </c>
      <c r="D11" s="89">
        <v>55524</v>
      </c>
      <c r="E11" s="71">
        <f t="shared" si="0"/>
        <v>79.453742798041731</v>
      </c>
      <c r="F11" s="71">
        <f t="shared" si="1"/>
        <v>20.546257201958269</v>
      </c>
    </row>
    <row r="12" spans="1:8">
      <c r="A12" s="87" t="s">
        <v>179</v>
      </c>
      <c r="B12" s="88">
        <v>222677</v>
      </c>
      <c r="C12" s="89">
        <v>78061</v>
      </c>
      <c r="D12" s="89">
        <v>144616</v>
      </c>
      <c r="E12" s="71">
        <f t="shared" si="0"/>
        <v>35.055708492569956</v>
      </c>
      <c r="F12" s="71">
        <f t="shared" si="1"/>
        <v>64.944291507430037</v>
      </c>
    </row>
    <row r="13" spans="1:8">
      <c r="A13" s="87" t="s">
        <v>180</v>
      </c>
      <c r="B13" s="88">
        <v>187710</v>
      </c>
      <c r="C13" s="89">
        <v>112156</v>
      </c>
      <c r="D13" s="89">
        <v>75554</v>
      </c>
      <c r="E13" s="71">
        <f t="shared" si="0"/>
        <v>59.749613765915512</v>
      </c>
      <c r="F13" s="71">
        <f t="shared" si="1"/>
        <v>40.250386234084488</v>
      </c>
    </row>
    <row r="14" spans="1:8">
      <c r="A14" s="87" t="s">
        <v>178</v>
      </c>
      <c r="B14" s="88">
        <v>184845</v>
      </c>
      <c r="C14" s="89">
        <v>25854</v>
      </c>
      <c r="D14" s="89">
        <v>158991</v>
      </c>
      <c r="E14" s="71">
        <f t="shared" si="0"/>
        <v>13.986853850523412</v>
      </c>
      <c r="F14" s="71">
        <f t="shared" si="1"/>
        <v>86.013146149476597</v>
      </c>
    </row>
    <row r="15" spans="1:8">
      <c r="A15" s="87" t="s">
        <v>182</v>
      </c>
      <c r="B15" s="88">
        <v>178259</v>
      </c>
      <c r="C15" s="89">
        <v>139037</v>
      </c>
      <c r="D15" s="89">
        <v>39222</v>
      </c>
      <c r="E15" s="71">
        <f t="shared" si="0"/>
        <v>77.997183872904031</v>
      </c>
      <c r="F15" s="71">
        <f t="shared" si="1"/>
        <v>22.002816127095969</v>
      </c>
    </row>
    <row r="16" spans="1:8">
      <c r="A16" s="87" t="s">
        <v>183</v>
      </c>
      <c r="B16" s="88">
        <v>177405</v>
      </c>
      <c r="C16" s="89">
        <v>137077</v>
      </c>
      <c r="D16" s="89">
        <v>40328</v>
      </c>
      <c r="E16" s="71">
        <f t="shared" si="0"/>
        <v>77.267833488345872</v>
      </c>
      <c r="F16" s="71">
        <f t="shared" si="1"/>
        <v>22.732166511654125</v>
      </c>
    </row>
    <row r="17" spans="1:6">
      <c r="A17" s="87" t="s">
        <v>190</v>
      </c>
      <c r="B17" s="88">
        <v>153540</v>
      </c>
      <c r="C17" s="89">
        <v>60226</v>
      </c>
      <c r="D17" s="89">
        <v>93314</v>
      </c>
      <c r="E17" s="71">
        <f t="shared" si="0"/>
        <v>39.22495766575485</v>
      </c>
      <c r="F17" s="71">
        <f t="shared" si="1"/>
        <v>60.775042334245143</v>
      </c>
    </row>
    <row r="18" spans="1:6">
      <c r="A18" s="87" t="s">
        <v>192</v>
      </c>
      <c r="B18" s="88">
        <v>147931</v>
      </c>
      <c r="C18" s="89">
        <v>98453</v>
      </c>
      <c r="D18" s="89">
        <v>49478</v>
      </c>
      <c r="E18" s="71">
        <f t="shared" si="0"/>
        <v>66.553325536905717</v>
      </c>
      <c r="F18" s="71">
        <f t="shared" si="1"/>
        <v>33.446674463094276</v>
      </c>
    </row>
    <row r="19" spans="1:6">
      <c r="A19" s="87" t="s">
        <v>184</v>
      </c>
      <c r="B19" s="88">
        <v>142633</v>
      </c>
      <c r="C19" s="89">
        <v>101194</v>
      </c>
      <c r="D19" s="89">
        <v>41439</v>
      </c>
      <c r="E19" s="71">
        <f t="shared" si="0"/>
        <v>70.947116025043286</v>
      </c>
      <c r="F19" s="71">
        <f t="shared" si="1"/>
        <v>29.052883974956707</v>
      </c>
    </row>
    <row r="20" spans="1:6" hidden="1">
      <c r="A20" s="87" t="s">
        <v>185</v>
      </c>
      <c r="B20" s="88">
        <v>141455</v>
      </c>
      <c r="C20" s="89">
        <v>117772</v>
      </c>
      <c r="D20" s="89">
        <v>23683</v>
      </c>
      <c r="E20" s="71">
        <f t="shared" si="0"/>
        <v>83.257573079778027</v>
      </c>
      <c r="F20" s="71">
        <f t="shared" si="1"/>
        <v>16.742426920221977</v>
      </c>
    </row>
    <row r="21" spans="1:6" hidden="1">
      <c r="A21" s="87" t="s">
        <v>191</v>
      </c>
      <c r="B21" s="88">
        <v>141362</v>
      </c>
      <c r="C21" s="89">
        <v>47687</v>
      </c>
      <c r="D21" s="89">
        <v>93675</v>
      </c>
      <c r="E21" s="71">
        <f t="shared" si="0"/>
        <v>33.733959621397545</v>
      </c>
      <c r="F21" s="71">
        <f t="shared" si="1"/>
        <v>66.266040378602455</v>
      </c>
    </row>
    <row r="22" spans="1:6" hidden="1">
      <c r="A22" s="87" t="s">
        <v>186</v>
      </c>
      <c r="B22" s="88">
        <v>132845</v>
      </c>
      <c r="C22" s="89">
        <v>94929</v>
      </c>
      <c r="D22" s="89">
        <v>37916</v>
      </c>
      <c r="E22" s="71">
        <f t="shared" si="0"/>
        <v>71.458466634047198</v>
      </c>
      <c r="F22" s="71">
        <f t="shared" si="1"/>
        <v>28.541533365952805</v>
      </c>
    </row>
    <row r="23" spans="1:6" hidden="1">
      <c r="A23" s="87" t="s">
        <v>187</v>
      </c>
      <c r="B23" s="88">
        <v>131869</v>
      </c>
      <c r="C23" s="89">
        <v>118213</v>
      </c>
      <c r="D23" s="89">
        <v>13656</v>
      </c>
      <c r="E23" s="71">
        <f t="shared" si="0"/>
        <v>89.644268175234515</v>
      </c>
      <c r="F23" s="71">
        <f t="shared" si="1"/>
        <v>10.355731824765487</v>
      </c>
    </row>
    <row r="24" spans="1:6" hidden="1">
      <c r="A24" s="87" t="s">
        <v>195</v>
      </c>
      <c r="B24" s="88">
        <v>121651</v>
      </c>
      <c r="C24" s="89">
        <v>12336</v>
      </c>
      <c r="D24" s="89">
        <v>109315</v>
      </c>
      <c r="E24" s="71">
        <f t="shared" si="0"/>
        <v>10.140483843125004</v>
      </c>
      <c r="F24" s="71">
        <f t="shared" si="1"/>
        <v>89.859516156875003</v>
      </c>
    </row>
    <row r="25" spans="1:6" hidden="1">
      <c r="A25" s="87" t="s">
        <v>189</v>
      </c>
      <c r="B25" s="88">
        <v>111110</v>
      </c>
      <c r="C25" s="89">
        <v>76098</v>
      </c>
      <c r="D25" s="89">
        <v>35012</v>
      </c>
      <c r="E25" s="71">
        <f t="shared" si="0"/>
        <v>68.488884888848887</v>
      </c>
      <c r="F25" s="71">
        <f t="shared" si="1"/>
        <v>31.51111511115111</v>
      </c>
    </row>
    <row r="26" spans="1:6" hidden="1">
      <c r="A26" s="87" t="s">
        <v>194</v>
      </c>
      <c r="B26" s="88">
        <v>99358</v>
      </c>
      <c r="C26" s="89">
        <v>29885</v>
      </c>
      <c r="D26" s="89">
        <v>69473</v>
      </c>
      <c r="E26" s="71">
        <f t="shared" si="0"/>
        <v>30.078101411058999</v>
      </c>
      <c r="F26" s="71">
        <f t="shared" si="1"/>
        <v>69.921898588941005</v>
      </c>
    </row>
    <row r="27" spans="1:6" hidden="1">
      <c r="A27" s="87" t="s">
        <v>197</v>
      </c>
      <c r="B27" s="88">
        <v>98819</v>
      </c>
      <c r="C27" s="89">
        <v>12378</v>
      </c>
      <c r="D27" s="89">
        <v>86441</v>
      </c>
      <c r="E27" s="71">
        <f t="shared" si="0"/>
        <v>12.525931248039345</v>
      </c>
      <c r="F27" s="71">
        <f t="shared" si="1"/>
        <v>87.474068751960658</v>
      </c>
    </row>
    <row r="28" spans="1:6" hidden="1">
      <c r="A28" s="87" t="s">
        <v>196</v>
      </c>
      <c r="B28" s="88">
        <v>95789</v>
      </c>
      <c r="C28" s="89">
        <v>40664</v>
      </c>
      <c r="D28" s="89">
        <v>55125</v>
      </c>
      <c r="E28" s="71">
        <f t="shared" si="0"/>
        <v>42.45163849711345</v>
      </c>
      <c r="F28" s="71">
        <f t="shared" si="1"/>
        <v>57.548361502886557</v>
      </c>
    </row>
    <row r="29" spans="1:6" hidden="1">
      <c r="A29" s="87" t="s">
        <v>193</v>
      </c>
      <c r="B29" s="88">
        <v>91930</v>
      </c>
      <c r="C29" s="89">
        <v>24827</v>
      </c>
      <c r="D29" s="89">
        <v>67103</v>
      </c>
      <c r="E29" s="71">
        <f t="shared" si="0"/>
        <v>27.006417926683348</v>
      </c>
      <c r="F29" s="71">
        <f t="shared" si="1"/>
        <v>72.993582073316659</v>
      </c>
    </row>
    <row r="30" spans="1:6" hidden="1">
      <c r="A30" s="87" t="s">
        <v>199</v>
      </c>
      <c r="B30" s="88">
        <v>89729</v>
      </c>
      <c r="C30" s="89">
        <v>42244</v>
      </c>
      <c r="D30" s="89">
        <v>47485</v>
      </c>
      <c r="E30" s="71">
        <f t="shared" si="0"/>
        <v>47.079539502279083</v>
      </c>
      <c r="F30" s="71">
        <f t="shared" si="1"/>
        <v>52.92046049772091</v>
      </c>
    </row>
    <row r="31" spans="1:6" hidden="1">
      <c r="A31" s="87" t="s">
        <v>198</v>
      </c>
      <c r="B31" s="88">
        <v>88845</v>
      </c>
      <c r="C31" s="89">
        <v>45069</v>
      </c>
      <c r="D31" s="89">
        <v>43776</v>
      </c>
      <c r="E31" s="71">
        <f t="shared" si="0"/>
        <v>50.727671787945297</v>
      </c>
      <c r="F31" s="71">
        <f t="shared" si="1"/>
        <v>49.272328212054703</v>
      </c>
    </row>
    <row r="32" spans="1:6" hidden="1">
      <c r="A32" s="87" t="s">
        <v>188</v>
      </c>
      <c r="B32" s="88">
        <v>83043</v>
      </c>
      <c r="C32" s="89">
        <v>67551</v>
      </c>
      <c r="D32" s="89">
        <v>15492</v>
      </c>
      <c r="E32" s="71">
        <f t="shared" si="0"/>
        <v>81.344604602434885</v>
      </c>
      <c r="F32" s="71">
        <f t="shared" si="1"/>
        <v>18.655395397565115</v>
      </c>
    </row>
    <row r="33" spans="1:6" hidden="1">
      <c r="A33" s="87" t="s">
        <v>202</v>
      </c>
      <c r="B33" s="88">
        <v>79309</v>
      </c>
      <c r="C33" s="89">
        <v>52710</v>
      </c>
      <c r="D33" s="89">
        <v>26599</v>
      </c>
      <c r="E33" s="71">
        <f t="shared" si="0"/>
        <v>66.461561739525138</v>
      </c>
      <c r="F33" s="71">
        <f t="shared" si="1"/>
        <v>33.538438260474848</v>
      </c>
    </row>
    <row r="34" spans="1:6" hidden="1">
      <c r="A34" s="87" t="s">
        <v>201</v>
      </c>
      <c r="B34" s="88">
        <v>77459</v>
      </c>
      <c r="C34" s="89">
        <v>57190</v>
      </c>
      <c r="D34" s="89">
        <v>20269</v>
      </c>
      <c r="E34" s="71">
        <f t="shared" si="0"/>
        <v>73.832608218541424</v>
      </c>
      <c r="F34" s="71">
        <f t="shared" si="1"/>
        <v>26.167391781458576</v>
      </c>
    </row>
    <row r="35" spans="1:6" hidden="1">
      <c r="A35" s="87" t="s">
        <v>209</v>
      </c>
      <c r="B35" s="88">
        <v>70508</v>
      </c>
      <c r="C35" s="89">
        <v>37257</v>
      </c>
      <c r="D35" s="89">
        <v>33251</v>
      </c>
      <c r="E35" s="71">
        <f t="shared" si="0"/>
        <v>52.840812390083393</v>
      </c>
      <c r="F35" s="71">
        <f t="shared" si="1"/>
        <v>47.1591876099166</v>
      </c>
    </row>
    <row r="36" spans="1:6" hidden="1">
      <c r="A36" s="87" t="s">
        <v>203</v>
      </c>
      <c r="B36" s="88">
        <v>67274</v>
      </c>
      <c r="C36" s="89">
        <v>7585</v>
      </c>
      <c r="D36" s="89">
        <v>59689</v>
      </c>
      <c r="E36" s="71">
        <f t="shared" si="0"/>
        <v>11.274786693224723</v>
      </c>
      <c r="F36" s="71">
        <f t="shared" si="1"/>
        <v>88.725213306775274</v>
      </c>
    </row>
    <row r="37" spans="1:6" hidden="1">
      <c r="A37" s="87" t="s">
        <v>200</v>
      </c>
      <c r="B37" s="88">
        <v>61350</v>
      </c>
      <c r="C37" s="89">
        <v>29860</v>
      </c>
      <c r="D37" s="89">
        <v>31490</v>
      </c>
      <c r="E37" s="71">
        <f t="shared" si="0"/>
        <v>48.671556642216792</v>
      </c>
      <c r="F37" s="71">
        <f t="shared" si="1"/>
        <v>51.328443357783215</v>
      </c>
    </row>
    <row r="38" spans="1:6" hidden="1">
      <c r="A38" s="87" t="s">
        <v>207</v>
      </c>
      <c r="B38" s="88">
        <v>58266</v>
      </c>
      <c r="C38" s="89">
        <v>57058</v>
      </c>
      <c r="D38" s="89">
        <v>1208</v>
      </c>
      <c r="E38" s="71">
        <f t="shared" si="0"/>
        <v>97.926749733978653</v>
      </c>
      <c r="F38" s="71">
        <f t="shared" si="1"/>
        <v>2.0732502660213505</v>
      </c>
    </row>
    <row r="39" spans="1:6" hidden="1">
      <c r="A39" s="87" t="s">
        <v>205</v>
      </c>
      <c r="B39" s="88">
        <v>57960</v>
      </c>
      <c r="C39" s="89">
        <v>26501</v>
      </c>
      <c r="D39" s="89">
        <v>31459</v>
      </c>
      <c r="E39" s="71">
        <f t="shared" si="0"/>
        <v>45.722912353347134</v>
      </c>
      <c r="F39" s="71">
        <f t="shared" si="1"/>
        <v>54.277087646652866</v>
      </c>
    </row>
    <row r="40" spans="1:6" hidden="1">
      <c r="A40" s="87" t="s">
        <v>204</v>
      </c>
      <c r="B40" s="88">
        <v>56693</v>
      </c>
      <c r="C40" s="89">
        <v>23993</v>
      </c>
      <c r="D40" s="89">
        <v>32700</v>
      </c>
      <c r="E40" s="71">
        <f t="shared" si="0"/>
        <v>42.320921454147779</v>
      </c>
      <c r="F40" s="71">
        <f t="shared" si="1"/>
        <v>57.679078545852228</v>
      </c>
    </row>
    <row r="41" spans="1:6" hidden="1">
      <c r="A41" s="87" t="s">
        <v>208</v>
      </c>
      <c r="B41" s="88">
        <v>55176</v>
      </c>
      <c r="C41" s="89">
        <v>18006</v>
      </c>
      <c r="D41" s="89">
        <v>37170</v>
      </c>
      <c r="E41" s="71">
        <f t="shared" si="0"/>
        <v>32.633753806002609</v>
      </c>
      <c r="F41" s="71">
        <f t="shared" si="1"/>
        <v>67.366246193997398</v>
      </c>
    </row>
    <row r="42" spans="1:6" hidden="1">
      <c r="A42" s="87" t="s">
        <v>210</v>
      </c>
      <c r="B42" s="88">
        <v>55137</v>
      </c>
      <c r="C42" s="89">
        <v>26602</v>
      </c>
      <c r="D42" s="89">
        <v>28535</v>
      </c>
      <c r="E42" s="71">
        <f t="shared" si="0"/>
        <v>48.247093603206558</v>
      </c>
      <c r="F42" s="71">
        <f t="shared" si="1"/>
        <v>51.752906396793442</v>
      </c>
    </row>
    <row r="43" spans="1:6" hidden="1">
      <c r="A43" s="87" t="s">
        <v>206</v>
      </c>
      <c r="B43" s="88">
        <v>51126</v>
      </c>
      <c r="C43" s="89">
        <v>28571</v>
      </c>
      <c r="D43" s="89">
        <v>22555</v>
      </c>
      <c r="E43" s="71">
        <f t="shared" si="0"/>
        <v>55.88350350115401</v>
      </c>
      <c r="F43" s="71">
        <f t="shared" si="1"/>
        <v>44.116496498845983</v>
      </c>
    </row>
    <row r="44" spans="1:6" hidden="1">
      <c r="A44" s="87" t="s">
        <v>211</v>
      </c>
      <c r="B44" s="88">
        <v>47839</v>
      </c>
      <c r="C44" s="89">
        <v>27835</v>
      </c>
      <c r="D44" s="89">
        <v>20004</v>
      </c>
      <c r="E44" s="71">
        <f t="shared" si="0"/>
        <v>58.184744664395161</v>
      </c>
      <c r="F44" s="71">
        <f t="shared" si="1"/>
        <v>41.815255335604839</v>
      </c>
    </row>
    <row r="45" spans="1:6" ht="30" hidden="1">
      <c r="A45" s="87" t="s">
        <v>212</v>
      </c>
      <c r="B45" s="88">
        <v>39614</v>
      </c>
      <c r="C45" s="89">
        <v>27818</v>
      </c>
      <c r="D45" s="89">
        <v>11796</v>
      </c>
      <c r="E45" s="71">
        <f t="shared" si="0"/>
        <v>70.222648558590393</v>
      </c>
      <c r="F45" s="71">
        <f t="shared" si="1"/>
        <v>29.777351441409607</v>
      </c>
    </row>
    <row r="46" spans="1:6" hidden="1">
      <c r="A46" s="87" t="s">
        <v>221</v>
      </c>
      <c r="B46" s="88">
        <v>38621</v>
      </c>
      <c r="C46" s="89">
        <v>20287</v>
      </c>
      <c r="D46" s="89">
        <v>18334</v>
      </c>
      <c r="E46" s="71">
        <f t="shared" si="0"/>
        <v>52.528417182361927</v>
      </c>
      <c r="F46" s="71">
        <f t="shared" si="1"/>
        <v>47.471582817638073</v>
      </c>
    </row>
    <row r="47" spans="1:6" hidden="1">
      <c r="A47" s="87" t="s">
        <v>215</v>
      </c>
      <c r="B47" s="88">
        <v>38517</v>
      </c>
      <c r="C47" s="89">
        <v>21102</v>
      </c>
      <c r="D47" s="89">
        <v>17415</v>
      </c>
      <c r="E47" s="71">
        <f t="shared" si="0"/>
        <v>54.786198302048447</v>
      </c>
      <c r="F47" s="71">
        <f t="shared" si="1"/>
        <v>45.213801697951553</v>
      </c>
    </row>
    <row r="48" spans="1:6" hidden="1">
      <c r="A48" s="87" t="s">
        <v>216</v>
      </c>
      <c r="B48" s="88">
        <v>35983</v>
      </c>
      <c r="C48" s="89">
        <v>23361</v>
      </c>
      <c r="D48" s="89">
        <v>12622</v>
      </c>
      <c r="E48" s="71">
        <f t="shared" si="0"/>
        <v>64.922324430981291</v>
      </c>
      <c r="F48" s="71">
        <f t="shared" si="1"/>
        <v>35.077675569018702</v>
      </c>
    </row>
    <row r="49" spans="1:6" hidden="1">
      <c r="A49" s="87" t="s">
        <v>218</v>
      </c>
      <c r="B49" s="88">
        <v>33964</v>
      </c>
      <c r="C49" s="89">
        <v>19837</v>
      </c>
      <c r="D49" s="89">
        <v>14127</v>
      </c>
      <c r="E49" s="71">
        <f t="shared" si="0"/>
        <v>58.40595925097162</v>
      </c>
      <c r="F49" s="71">
        <f t="shared" si="1"/>
        <v>41.59404074902838</v>
      </c>
    </row>
    <row r="50" spans="1:6" hidden="1">
      <c r="A50" s="87" t="s">
        <v>213</v>
      </c>
      <c r="B50" s="88">
        <v>32604</v>
      </c>
      <c r="C50" s="89">
        <v>5686</v>
      </c>
      <c r="D50" s="89">
        <v>26918</v>
      </c>
      <c r="E50" s="71">
        <f t="shared" si="0"/>
        <v>17.439577965893754</v>
      </c>
      <c r="F50" s="71">
        <f t="shared" si="1"/>
        <v>82.560422034106239</v>
      </c>
    </row>
    <row r="51" spans="1:6" hidden="1">
      <c r="A51" s="87" t="s">
        <v>220</v>
      </c>
      <c r="B51" s="88">
        <v>31954</v>
      </c>
      <c r="C51" s="89">
        <v>13786</v>
      </c>
      <c r="D51" s="89">
        <v>18168</v>
      </c>
      <c r="E51" s="71">
        <f t="shared" si="0"/>
        <v>43.143268448394565</v>
      </c>
      <c r="F51" s="71">
        <f t="shared" si="1"/>
        <v>56.856731551605435</v>
      </c>
    </row>
    <row r="52" spans="1:6" hidden="1">
      <c r="A52" s="87" t="s">
        <v>214</v>
      </c>
      <c r="B52" s="88">
        <v>30286</v>
      </c>
      <c r="C52" s="89">
        <v>8417</v>
      </c>
      <c r="D52" s="89">
        <v>21869</v>
      </c>
      <c r="E52" s="71">
        <f t="shared" si="0"/>
        <v>27.791718946047677</v>
      </c>
      <c r="F52" s="71">
        <f t="shared" si="1"/>
        <v>72.208281053952319</v>
      </c>
    </row>
    <row r="53" spans="1:6" hidden="1">
      <c r="A53" s="87" t="s">
        <v>224</v>
      </c>
      <c r="B53" s="88">
        <v>30175</v>
      </c>
      <c r="C53" s="89">
        <v>9239</v>
      </c>
      <c r="D53" s="89">
        <v>20936</v>
      </c>
      <c r="E53" s="71">
        <f t="shared" si="0"/>
        <v>30.618061309030654</v>
      </c>
      <c r="F53" s="71">
        <f t="shared" si="1"/>
        <v>69.381938690969349</v>
      </c>
    </row>
    <row r="54" spans="1:6" ht="30" hidden="1">
      <c r="A54" s="87" t="s">
        <v>219</v>
      </c>
      <c r="B54" s="88">
        <v>27706</v>
      </c>
      <c r="C54" s="89">
        <v>3591</v>
      </c>
      <c r="D54" s="89">
        <v>24115</v>
      </c>
      <c r="E54" s="71">
        <f t="shared" si="0"/>
        <v>12.961091460333501</v>
      </c>
      <c r="F54" s="71">
        <f t="shared" si="1"/>
        <v>87.038908539666494</v>
      </c>
    </row>
    <row r="55" spans="1:6" hidden="1">
      <c r="A55" s="87" t="s">
        <v>227</v>
      </c>
      <c r="B55" s="88">
        <v>26114</v>
      </c>
      <c r="C55" s="89">
        <v>15526</v>
      </c>
      <c r="D55" s="89">
        <v>10588</v>
      </c>
      <c r="E55" s="71">
        <f t="shared" si="0"/>
        <v>59.454698629087844</v>
      </c>
      <c r="F55" s="71">
        <f t="shared" si="1"/>
        <v>40.545301370912156</v>
      </c>
    </row>
    <row r="56" spans="1:6" hidden="1">
      <c r="A56" s="87" t="s">
        <v>233</v>
      </c>
      <c r="B56" s="88">
        <v>25811</v>
      </c>
      <c r="C56" s="89">
        <v>3354</v>
      </c>
      <c r="D56" s="89">
        <v>22457</v>
      </c>
      <c r="E56" s="71">
        <f t="shared" si="0"/>
        <v>12.99445972647321</v>
      </c>
      <c r="F56" s="71">
        <f t="shared" si="1"/>
        <v>87.00554027352679</v>
      </c>
    </row>
    <row r="57" spans="1:6" ht="30" hidden="1">
      <c r="A57" s="87" t="s">
        <v>225</v>
      </c>
      <c r="B57" s="88">
        <v>25730</v>
      </c>
      <c r="C57" s="89">
        <v>8419</v>
      </c>
      <c r="D57" s="89">
        <v>17311</v>
      </c>
      <c r="E57" s="71">
        <f t="shared" si="0"/>
        <v>32.720559657986783</v>
      </c>
      <c r="F57" s="71">
        <f t="shared" si="1"/>
        <v>67.279440342013217</v>
      </c>
    </row>
    <row r="58" spans="1:6" hidden="1">
      <c r="A58" s="87" t="s">
        <v>226</v>
      </c>
      <c r="B58" s="88">
        <v>24941</v>
      </c>
      <c r="C58" s="89">
        <v>15661</v>
      </c>
      <c r="D58" s="89">
        <v>9280</v>
      </c>
      <c r="E58" s="71">
        <f t="shared" si="0"/>
        <v>62.792189567379019</v>
      </c>
      <c r="F58" s="71">
        <f t="shared" si="1"/>
        <v>37.207810432620988</v>
      </c>
    </row>
    <row r="59" spans="1:6" hidden="1">
      <c r="A59" s="87" t="s">
        <v>217</v>
      </c>
      <c r="B59" s="88">
        <v>23475</v>
      </c>
      <c r="C59" s="89">
        <v>13550</v>
      </c>
      <c r="D59" s="89">
        <v>9925</v>
      </c>
      <c r="E59" s="71">
        <f t="shared" si="0"/>
        <v>57.720979765708201</v>
      </c>
      <c r="F59" s="71">
        <f t="shared" si="1"/>
        <v>42.279020234291799</v>
      </c>
    </row>
    <row r="60" spans="1:6" hidden="1">
      <c r="A60" s="87" t="s">
        <v>230</v>
      </c>
      <c r="B60" s="88">
        <v>21659</v>
      </c>
      <c r="C60" s="89">
        <v>15467</v>
      </c>
      <c r="D60" s="89">
        <v>6192</v>
      </c>
      <c r="E60" s="71">
        <f t="shared" si="0"/>
        <v>71.411422503347339</v>
      </c>
      <c r="F60" s="71">
        <f t="shared" si="1"/>
        <v>28.588577496652661</v>
      </c>
    </row>
    <row r="61" spans="1:6" hidden="1">
      <c r="A61" s="87" t="s">
        <v>245</v>
      </c>
      <c r="B61" s="88">
        <v>21587</v>
      </c>
      <c r="C61" s="89">
        <v>10846</v>
      </c>
      <c r="D61" s="89">
        <v>10741</v>
      </c>
      <c r="E61" s="71">
        <f t="shared" si="0"/>
        <v>50.243201927085742</v>
      </c>
      <c r="F61" s="71">
        <f t="shared" si="1"/>
        <v>49.756798072914258</v>
      </c>
    </row>
    <row r="62" spans="1:6" hidden="1">
      <c r="A62" s="87" t="s">
        <v>231</v>
      </c>
      <c r="B62" s="88">
        <v>21539</v>
      </c>
      <c r="C62" s="89">
        <v>8992</v>
      </c>
      <c r="D62" s="89">
        <v>12547</v>
      </c>
      <c r="E62" s="71">
        <f t="shared" si="0"/>
        <v>41.747527740377919</v>
      </c>
      <c r="F62" s="71">
        <f t="shared" si="1"/>
        <v>58.252472259622081</v>
      </c>
    </row>
    <row r="63" spans="1:6" hidden="1">
      <c r="A63" s="87" t="s">
        <v>236</v>
      </c>
      <c r="B63" s="88">
        <v>21051</v>
      </c>
      <c r="C63" s="89">
        <v>13903</v>
      </c>
      <c r="D63" s="89">
        <v>7148</v>
      </c>
      <c r="E63" s="71">
        <f t="shared" si="0"/>
        <v>66.044368438553988</v>
      </c>
      <c r="F63" s="71">
        <f t="shared" si="1"/>
        <v>33.955631561446012</v>
      </c>
    </row>
    <row r="64" spans="1:6" hidden="1">
      <c r="A64" s="87" t="s">
        <v>238</v>
      </c>
      <c r="B64" s="88">
        <v>20537</v>
      </c>
      <c r="C64" s="89">
        <v>11675</v>
      </c>
      <c r="D64" s="89">
        <v>8862</v>
      </c>
      <c r="E64" s="71">
        <f t="shared" si="0"/>
        <v>56.84861469542777</v>
      </c>
      <c r="F64" s="71">
        <f t="shared" si="1"/>
        <v>43.151385304572237</v>
      </c>
    </row>
    <row r="65" spans="1:6" hidden="1">
      <c r="A65" s="87" t="s">
        <v>242</v>
      </c>
      <c r="B65" s="88">
        <v>20473</v>
      </c>
      <c r="C65" s="89">
        <v>11374</v>
      </c>
      <c r="D65" s="89">
        <v>9099</v>
      </c>
      <c r="E65" s="71">
        <f t="shared" si="0"/>
        <v>55.556098275777856</v>
      </c>
      <c r="F65" s="71">
        <f t="shared" si="1"/>
        <v>44.443901724222144</v>
      </c>
    </row>
    <row r="66" spans="1:6" hidden="1">
      <c r="A66" s="87" t="s">
        <v>235</v>
      </c>
      <c r="B66" s="88">
        <v>20201</v>
      </c>
      <c r="C66" s="89">
        <v>7572</v>
      </c>
      <c r="D66" s="89">
        <v>12629</v>
      </c>
      <c r="E66" s="71">
        <f t="shared" si="0"/>
        <v>37.483292906291766</v>
      </c>
      <c r="F66" s="71">
        <f t="shared" si="1"/>
        <v>62.516707093708234</v>
      </c>
    </row>
    <row r="67" spans="1:6" hidden="1">
      <c r="A67" s="87" t="s">
        <v>223</v>
      </c>
      <c r="B67" s="88">
        <v>18165</v>
      </c>
      <c r="C67" s="89">
        <v>2897</v>
      </c>
      <c r="D67" s="89">
        <v>15268</v>
      </c>
      <c r="E67" s="71">
        <f t="shared" si="0"/>
        <v>15.948252133223232</v>
      </c>
      <c r="F67" s="71">
        <f t="shared" si="1"/>
        <v>84.051747866776765</v>
      </c>
    </row>
    <row r="68" spans="1:6" hidden="1">
      <c r="A68" s="87" t="s">
        <v>239</v>
      </c>
      <c r="B68" s="88">
        <v>18163</v>
      </c>
      <c r="C68" s="89">
        <v>16017</v>
      </c>
      <c r="D68" s="89">
        <v>2146</v>
      </c>
      <c r="E68" s="71">
        <f t="shared" si="0"/>
        <v>88.184771238231576</v>
      </c>
      <c r="F68" s="71">
        <f t="shared" si="1"/>
        <v>11.815228761768431</v>
      </c>
    </row>
    <row r="69" spans="1:6" hidden="1">
      <c r="A69" s="87" t="s">
        <v>243</v>
      </c>
      <c r="B69" s="88">
        <v>18123</v>
      </c>
      <c r="C69" s="89">
        <v>9836</v>
      </c>
      <c r="D69" s="89">
        <v>8287</v>
      </c>
      <c r="E69" s="71">
        <f t="shared" si="0"/>
        <v>54.273575015174089</v>
      </c>
      <c r="F69" s="71">
        <f t="shared" si="1"/>
        <v>45.726424984825911</v>
      </c>
    </row>
    <row r="70" spans="1:6" hidden="1">
      <c r="A70" s="87" t="s">
        <v>240</v>
      </c>
      <c r="B70" s="88">
        <v>17927</v>
      </c>
      <c r="C70" s="89">
        <v>8653</v>
      </c>
      <c r="D70" s="89">
        <v>9274</v>
      </c>
      <c r="E70" s="71">
        <f t="shared" ref="E70:E133" si="2">(C70/B70)*100</f>
        <v>48.267975679143191</v>
      </c>
      <c r="F70" s="71">
        <f t="shared" ref="F70:F133" si="3">(D70/B70)*100</f>
        <v>51.732024320856809</v>
      </c>
    </row>
    <row r="71" spans="1:6" hidden="1">
      <c r="A71" s="87" t="s">
        <v>228</v>
      </c>
      <c r="B71" s="88">
        <v>17818</v>
      </c>
      <c r="C71" s="89">
        <v>14346</v>
      </c>
      <c r="D71" s="89">
        <v>3472</v>
      </c>
      <c r="E71" s="71">
        <f t="shared" si="2"/>
        <v>80.514086878437524</v>
      </c>
      <c r="F71" s="71">
        <f t="shared" si="3"/>
        <v>19.485913121562465</v>
      </c>
    </row>
    <row r="72" spans="1:6" hidden="1">
      <c r="A72" s="87" t="s">
        <v>246</v>
      </c>
      <c r="B72" s="88">
        <v>17710</v>
      </c>
      <c r="C72" s="89">
        <v>1440</v>
      </c>
      <c r="D72" s="89">
        <v>16270</v>
      </c>
      <c r="E72" s="71">
        <f t="shared" si="2"/>
        <v>8.1309994353472614</v>
      </c>
      <c r="F72" s="71">
        <f t="shared" si="3"/>
        <v>91.869000564652737</v>
      </c>
    </row>
    <row r="73" spans="1:6" hidden="1">
      <c r="A73" s="87" t="s">
        <v>248</v>
      </c>
      <c r="B73" s="88">
        <v>17241</v>
      </c>
      <c r="C73" s="89">
        <v>9498</v>
      </c>
      <c r="D73" s="89">
        <v>7743</v>
      </c>
      <c r="E73" s="71">
        <f t="shared" si="2"/>
        <v>55.08961197146337</v>
      </c>
      <c r="F73" s="71">
        <f t="shared" si="3"/>
        <v>44.91038802853663</v>
      </c>
    </row>
    <row r="74" spans="1:6" hidden="1">
      <c r="A74" s="87" t="s">
        <v>229</v>
      </c>
      <c r="B74" s="88">
        <v>17168</v>
      </c>
      <c r="C74" s="89">
        <v>14093</v>
      </c>
      <c r="D74" s="89">
        <v>3075</v>
      </c>
      <c r="E74" s="71">
        <f t="shared" si="2"/>
        <v>82.08876980428704</v>
      </c>
      <c r="F74" s="71">
        <f t="shared" si="3"/>
        <v>17.911230195712953</v>
      </c>
    </row>
    <row r="75" spans="1:6" hidden="1">
      <c r="A75" s="87" t="s">
        <v>247</v>
      </c>
      <c r="B75" s="88">
        <v>16878</v>
      </c>
      <c r="C75" s="89">
        <v>5575</v>
      </c>
      <c r="D75" s="89">
        <v>11303</v>
      </c>
      <c r="E75" s="71">
        <f t="shared" si="2"/>
        <v>33.031164829956154</v>
      </c>
      <c r="F75" s="71">
        <f t="shared" si="3"/>
        <v>66.968835170043832</v>
      </c>
    </row>
    <row r="76" spans="1:6" hidden="1">
      <c r="A76" s="87" t="s">
        <v>232</v>
      </c>
      <c r="B76" s="88">
        <v>15308</v>
      </c>
      <c r="C76" s="89">
        <v>7333</v>
      </c>
      <c r="D76" s="89">
        <v>7975</v>
      </c>
      <c r="E76" s="71">
        <f t="shared" si="2"/>
        <v>47.903057224980401</v>
      </c>
      <c r="F76" s="71">
        <f t="shared" si="3"/>
        <v>52.096942775019592</v>
      </c>
    </row>
    <row r="77" spans="1:6" hidden="1">
      <c r="A77" s="87" t="s">
        <v>251</v>
      </c>
      <c r="B77" s="88">
        <v>14389</v>
      </c>
      <c r="C77" s="89">
        <v>7889</v>
      </c>
      <c r="D77" s="89">
        <v>6500</v>
      </c>
      <c r="E77" s="71">
        <f t="shared" si="2"/>
        <v>54.826603655570224</v>
      </c>
      <c r="F77" s="71">
        <f t="shared" si="3"/>
        <v>45.173396344429776</v>
      </c>
    </row>
    <row r="78" spans="1:6" hidden="1">
      <c r="A78" s="87" t="s">
        <v>274</v>
      </c>
      <c r="B78" s="88">
        <v>13887</v>
      </c>
      <c r="C78" s="89">
        <v>13179</v>
      </c>
      <c r="D78" s="89">
        <v>708</v>
      </c>
      <c r="E78" s="71">
        <f t="shared" si="2"/>
        <v>94.901706632101963</v>
      </c>
      <c r="F78" s="71">
        <f t="shared" si="3"/>
        <v>5.0982933678980338</v>
      </c>
    </row>
    <row r="79" spans="1:6" ht="30" hidden="1">
      <c r="A79" s="87" t="s">
        <v>255</v>
      </c>
      <c r="B79" s="88">
        <v>13176</v>
      </c>
      <c r="C79" s="89">
        <v>1533</v>
      </c>
      <c r="D79" s="89">
        <v>11643</v>
      </c>
      <c r="E79" s="71">
        <f t="shared" si="2"/>
        <v>11.63479052823315</v>
      </c>
      <c r="F79" s="71">
        <f t="shared" si="3"/>
        <v>88.365209471766846</v>
      </c>
    </row>
    <row r="80" spans="1:6" hidden="1">
      <c r="A80" s="87" t="s">
        <v>244</v>
      </c>
      <c r="B80" s="88">
        <v>13075</v>
      </c>
      <c r="C80" s="89">
        <v>2737</v>
      </c>
      <c r="D80" s="89">
        <v>10338</v>
      </c>
      <c r="E80" s="71">
        <f t="shared" si="2"/>
        <v>20.933078393881452</v>
      </c>
      <c r="F80" s="71">
        <f t="shared" si="3"/>
        <v>79.066921606118541</v>
      </c>
    </row>
    <row r="81" spans="1:6" hidden="1">
      <c r="A81" s="87" t="s">
        <v>253</v>
      </c>
      <c r="B81" s="88">
        <v>12788</v>
      </c>
      <c r="C81" s="89">
        <v>6914</v>
      </c>
      <c r="D81" s="89">
        <v>5874</v>
      </c>
      <c r="E81" s="71">
        <f t="shared" si="2"/>
        <v>54.066312167657181</v>
      </c>
      <c r="F81" s="71">
        <f t="shared" si="3"/>
        <v>45.933687832342827</v>
      </c>
    </row>
    <row r="82" spans="1:6" hidden="1">
      <c r="A82" s="87" t="s">
        <v>256</v>
      </c>
      <c r="B82" s="88">
        <v>12440</v>
      </c>
      <c r="C82" s="89">
        <v>10976</v>
      </c>
      <c r="D82" s="89">
        <v>1464</v>
      </c>
      <c r="E82" s="71">
        <f t="shared" si="2"/>
        <v>88.231511254019296</v>
      </c>
      <c r="F82" s="71">
        <f t="shared" si="3"/>
        <v>11.768488745980706</v>
      </c>
    </row>
    <row r="83" spans="1:6" hidden="1">
      <c r="A83" s="87" t="s">
        <v>257</v>
      </c>
      <c r="B83" s="88">
        <v>12300</v>
      </c>
      <c r="C83" s="89">
        <v>8403</v>
      </c>
      <c r="D83" s="89">
        <v>3897</v>
      </c>
      <c r="E83" s="71">
        <f t="shared" si="2"/>
        <v>68.317073170731717</v>
      </c>
      <c r="F83" s="71">
        <f t="shared" si="3"/>
        <v>31.682926829268293</v>
      </c>
    </row>
    <row r="84" spans="1:6" hidden="1">
      <c r="A84" s="87" t="s">
        <v>262</v>
      </c>
      <c r="B84" s="88">
        <v>12057</v>
      </c>
      <c r="C84" s="89">
        <v>6211</v>
      </c>
      <c r="D84" s="89">
        <v>5846</v>
      </c>
      <c r="E84" s="71">
        <f t="shared" si="2"/>
        <v>51.513643526582065</v>
      </c>
      <c r="F84" s="71">
        <f t="shared" si="3"/>
        <v>48.486356473417928</v>
      </c>
    </row>
    <row r="85" spans="1:6" hidden="1">
      <c r="A85" s="87" t="s">
        <v>234</v>
      </c>
      <c r="B85" s="88">
        <v>11887</v>
      </c>
      <c r="C85" s="89">
        <v>1256</v>
      </c>
      <c r="D85" s="89">
        <v>10631</v>
      </c>
      <c r="E85" s="71">
        <f t="shared" si="2"/>
        <v>10.566164717758896</v>
      </c>
      <c r="F85" s="71">
        <f t="shared" si="3"/>
        <v>89.433835282241105</v>
      </c>
    </row>
    <row r="86" spans="1:6" hidden="1">
      <c r="A86" s="87" t="s">
        <v>222</v>
      </c>
      <c r="B86" s="88">
        <v>11831</v>
      </c>
      <c r="C86" s="89">
        <v>6467</v>
      </c>
      <c r="D86" s="89">
        <v>5364</v>
      </c>
      <c r="E86" s="71">
        <f t="shared" si="2"/>
        <v>54.661482545854113</v>
      </c>
      <c r="F86" s="71">
        <f t="shared" si="3"/>
        <v>45.338517454145887</v>
      </c>
    </row>
    <row r="87" spans="1:6" hidden="1">
      <c r="A87" s="87" t="s">
        <v>258</v>
      </c>
      <c r="B87" s="88">
        <v>11393</v>
      </c>
      <c r="C87" s="89">
        <v>10002</v>
      </c>
      <c r="D87" s="89">
        <v>1391</v>
      </c>
      <c r="E87" s="71">
        <f t="shared" si="2"/>
        <v>87.790748705345393</v>
      </c>
      <c r="F87" s="71">
        <f t="shared" si="3"/>
        <v>12.209251294654612</v>
      </c>
    </row>
    <row r="88" spans="1:6" hidden="1">
      <c r="A88" s="87" t="s">
        <v>241</v>
      </c>
      <c r="B88" s="88">
        <v>11377</v>
      </c>
      <c r="C88" s="89">
        <v>6175</v>
      </c>
      <c r="D88" s="89">
        <v>5202</v>
      </c>
      <c r="E88" s="71">
        <f t="shared" si="2"/>
        <v>54.276171222642176</v>
      </c>
      <c r="F88" s="71">
        <f t="shared" si="3"/>
        <v>45.723828777357831</v>
      </c>
    </row>
    <row r="89" spans="1:6" hidden="1">
      <c r="A89" s="87" t="s">
        <v>250</v>
      </c>
      <c r="B89" s="88">
        <v>10942</v>
      </c>
      <c r="C89" s="89">
        <v>4776</v>
      </c>
      <c r="D89" s="89">
        <v>6166</v>
      </c>
      <c r="E89" s="71">
        <f t="shared" si="2"/>
        <v>43.64832754523853</v>
      </c>
      <c r="F89" s="71">
        <f t="shared" si="3"/>
        <v>56.35167245476147</v>
      </c>
    </row>
    <row r="90" spans="1:6" hidden="1">
      <c r="A90" s="87" t="s">
        <v>260</v>
      </c>
      <c r="B90" s="88">
        <v>10932</v>
      </c>
      <c r="C90" s="89">
        <v>3347</v>
      </c>
      <c r="D90" s="89">
        <v>7585</v>
      </c>
      <c r="E90" s="71">
        <f t="shared" si="2"/>
        <v>30.616538602268566</v>
      </c>
      <c r="F90" s="71">
        <f t="shared" si="3"/>
        <v>69.383461397731423</v>
      </c>
    </row>
    <row r="91" spans="1:6" hidden="1">
      <c r="A91" s="87" t="s">
        <v>249</v>
      </c>
      <c r="B91" s="88">
        <v>10736</v>
      </c>
      <c r="C91" s="89">
        <v>7652</v>
      </c>
      <c r="D91" s="89">
        <v>3084</v>
      </c>
      <c r="E91" s="71">
        <f t="shared" si="2"/>
        <v>71.274217585692995</v>
      </c>
      <c r="F91" s="71">
        <f t="shared" si="3"/>
        <v>28.725782414307005</v>
      </c>
    </row>
    <row r="92" spans="1:6" hidden="1">
      <c r="A92" s="87" t="s">
        <v>265</v>
      </c>
      <c r="B92" s="88">
        <v>10430</v>
      </c>
      <c r="C92" s="89">
        <v>5857</v>
      </c>
      <c r="D92" s="89">
        <v>4573</v>
      </c>
      <c r="E92" s="71">
        <f t="shared" si="2"/>
        <v>56.15532118887824</v>
      </c>
      <c r="F92" s="71">
        <f t="shared" si="3"/>
        <v>43.84467881112176</v>
      </c>
    </row>
    <row r="93" spans="1:6" hidden="1">
      <c r="A93" s="87" t="s">
        <v>259</v>
      </c>
      <c r="B93" s="88">
        <v>10152</v>
      </c>
      <c r="C93" s="89">
        <v>3779</v>
      </c>
      <c r="D93" s="89">
        <v>6373</v>
      </c>
      <c r="E93" s="71">
        <f t="shared" si="2"/>
        <v>37.224192277383764</v>
      </c>
      <c r="F93" s="71">
        <f t="shared" si="3"/>
        <v>62.775807722616229</v>
      </c>
    </row>
    <row r="94" spans="1:6" hidden="1">
      <c r="A94" s="87" t="s">
        <v>275</v>
      </c>
      <c r="B94" s="88">
        <v>10030</v>
      </c>
      <c r="C94" s="89">
        <v>1299</v>
      </c>
      <c r="D94" s="89">
        <v>8731</v>
      </c>
      <c r="E94" s="71">
        <f t="shared" si="2"/>
        <v>12.951146560319044</v>
      </c>
      <c r="F94" s="71">
        <f t="shared" si="3"/>
        <v>87.048853439680968</v>
      </c>
    </row>
    <row r="95" spans="1:6" hidden="1">
      <c r="A95" s="87" t="s">
        <v>271</v>
      </c>
      <c r="B95" s="88">
        <v>9908</v>
      </c>
      <c r="C95" s="89">
        <v>5661</v>
      </c>
      <c r="D95" s="89">
        <v>4247</v>
      </c>
      <c r="E95" s="71">
        <f t="shared" si="2"/>
        <v>57.135647961243443</v>
      </c>
      <c r="F95" s="71">
        <f t="shared" si="3"/>
        <v>42.864352038756557</v>
      </c>
    </row>
    <row r="96" spans="1:6" hidden="1">
      <c r="A96" s="87" t="s">
        <v>263</v>
      </c>
      <c r="B96" s="88">
        <v>9653</v>
      </c>
      <c r="C96" s="89">
        <v>1840</v>
      </c>
      <c r="D96" s="89">
        <v>7813</v>
      </c>
      <c r="E96" s="71">
        <f t="shared" si="2"/>
        <v>19.061431679270694</v>
      </c>
      <c r="F96" s="71">
        <f t="shared" si="3"/>
        <v>80.938568320729303</v>
      </c>
    </row>
    <row r="97" spans="1:6" hidden="1">
      <c r="A97" s="87" t="s">
        <v>266</v>
      </c>
      <c r="B97" s="88">
        <v>9577</v>
      </c>
      <c r="C97" s="89">
        <v>6862</v>
      </c>
      <c r="D97" s="89">
        <v>2715</v>
      </c>
      <c r="E97" s="71">
        <f t="shared" si="2"/>
        <v>71.650830113814351</v>
      </c>
      <c r="F97" s="71">
        <f t="shared" si="3"/>
        <v>28.349169886185656</v>
      </c>
    </row>
    <row r="98" spans="1:6" hidden="1">
      <c r="A98" s="87" t="s">
        <v>267</v>
      </c>
      <c r="B98" s="88">
        <v>9488</v>
      </c>
      <c r="C98" s="89">
        <v>5427</v>
      </c>
      <c r="D98" s="89">
        <v>4061</v>
      </c>
      <c r="E98" s="71">
        <f t="shared" si="2"/>
        <v>57.198566610455316</v>
      </c>
      <c r="F98" s="71">
        <f t="shared" si="3"/>
        <v>42.801433389544691</v>
      </c>
    </row>
    <row r="99" spans="1:6" ht="30" hidden="1">
      <c r="A99" s="87" t="s">
        <v>261</v>
      </c>
      <c r="B99" s="88">
        <v>9404</v>
      </c>
      <c r="C99" s="89">
        <v>7249</v>
      </c>
      <c r="D99" s="89">
        <v>2155</v>
      </c>
      <c r="E99" s="71">
        <f t="shared" si="2"/>
        <v>77.084219481071884</v>
      </c>
      <c r="F99" s="71">
        <f t="shared" si="3"/>
        <v>22.915780518928116</v>
      </c>
    </row>
    <row r="100" spans="1:6" hidden="1">
      <c r="A100" s="87" t="s">
        <v>268</v>
      </c>
      <c r="B100" s="88">
        <v>9343</v>
      </c>
      <c r="C100" s="89">
        <v>3877</v>
      </c>
      <c r="D100" s="89">
        <v>5466</v>
      </c>
      <c r="E100" s="71">
        <f t="shared" si="2"/>
        <v>41.496307395911373</v>
      </c>
      <c r="F100" s="71">
        <f t="shared" si="3"/>
        <v>58.50369260408862</v>
      </c>
    </row>
    <row r="101" spans="1:6" hidden="1">
      <c r="A101" s="87" t="s">
        <v>237</v>
      </c>
      <c r="B101" s="88">
        <v>9306</v>
      </c>
      <c r="C101" s="89">
        <v>1147</v>
      </c>
      <c r="D101" s="89">
        <v>8159</v>
      </c>
      <c r="E101" s="71">
        <f t="shared" si="2"/>
        <v>12.325381474317645</v>
      </c>
      <c r="F101" s="71">
        <f t="shared" si="3"/>
        <v>87.674618525682362</v>
      </c>
    </row>
    <row r="102" spans="1:6" hidden="1">
      <c r="A102" s="87" t="s">
        <v>254</v>
      </c>
      <c r="B102" s="88">
        <v>8984</v>
      </c>
      <c r="C102" s="89">
        <v>3131</v>
      </c>
      <c r="D102" s="89">
        <v>5853</v>
      </c>
      <c r="E102" s="71">
        <f t="shared" si="2"/>
        <v>34.850845948352628</v>
      </c>
      <c r="F102" s="71">
        <f t="shared" si="3"/>
        <v>65.149154051647372</v>
      </c>
    </row>
    <row r="103" spans="1:6" hidden="1">
      <c r="A103" s="87" t="s">
        <v>283</v>
      </c>
      <c r="B103" s="88">
        <v>8690</v>
      </c>
      <c r="C103" s="89">
        <v>6413</v>
      </c>
      <c r="D103" s="89">
        <v>2277</v>
      </c>
      <c r="E103" s="71">
        <f t="shared" si="2"/>
        <v>73.797468354430379</v>
      </c>
      <c r="F103" s="71">
        <f t="shared" si="3"/>
        <v>26.202531645569621</v>
      </c>
    </row>
    <row r="104" spans="1:6" hidden="1">
      <c r="A104" s="87" t="s">
        <v>270</v>
      </c>
      <c r="B104" s="88">
        <v>8593</v>
      </c>
      <c r="C104" s="89">
        <v>4576</v>
      </c>
      <c r="D104" s="89">
        <v>4017</v>
      </c>
      <c r="E104" s="71">
        <f t="shared" si="2"/>
        <v>53.25264750378215</v>
      </c>
      <c r="F104" s="71">
        <f t="shared" si="3"/>
        <v>46.74735249621785</v>
      </c>
    </row>
    <row r="105" spans="1:6" hidden="1">
      <c r="A105" s="87" t="s">
        <v>272</v>
      </c>
      <c r="B105" s="88">
        <v>8438</v>
      </c>
      <c r="C105" s="89">
        <v>6118</v>
      </c>
      <c r="D105" s="89">
        <v>2320</v>
      </c>
      <c r="E105" s="71">
        <f t="shared" si="2"/>
        <v>72.505333017302675</v>
      </c>
      <c r="F105" s="71">
        <f t="shared" si="3"/>
        <v>27.494666982697318</v>
      </c>
    </row>
    <row r="106" spans="1:6" ht="30" hidden="1">
      <c r="A106" s="87" t="s">
        <v>264</v>
      </c>
      <c r="B106" s="88">
        <v>8395</v>
      </c>
      <c r="C106" s="89">
        <v>6636</v>
      </c>
      <c r="D106" s="89">
        <v>1759</v>
      </c>
      <c r="E106" s="71">
        <f t="shared" si="2"/>
        <v>79.047051816557484</v>
      </c>
      <c r="F106" s="71">
        <f t="shared" si="3"/>
        <v>20.952948183442523</v>
      </c>
    </row>
    <row r="107" spans="1:6" hidden="1">
      <c r="A107" s="87" t="s">
        <v>282</v>
      </c>
      <c r="B107" s="88">
        <v>7780</v>
      </c>
      <c r="C107" s="89">
        <v>913</v>
      </c>
      <c r="D107" s="89">
        <v>6867</v>
      </c>
      <c r="E107" s="71">
        <f t="shared" si="2"/>
        <v>11.735218508997429</v>
      </c>
      <c r="F107" s="71">
        <f t="shared" si="3"/>
        <v>88.26478149100258</v>
      </c>
    </row>
    <row r="108" spans="1:6" hidden="1">
      <c r="A108" s="87" t="s">
        <v>273</v>
      </c>
      <c r="B108" s="88">
        <v>7358</v>
      </c>
      <c r="C108" s="89">
        <v>1816</v>
      </c>
      <c r="D108" s="89">
        <v>5542</v>
      </c>
      <c r="E108" s="71">
        <f t="shared" si="2"/>
        <v>24.680619733623267</v>
      </c>
      <c r="F108" s="71">
        <f t="shared" si="3"/>
        <v>75.31938026637674</v>
      </c>
    </row>
    <row r="109" spans="1:6" hidden="1">
      <c r="A109" s="87" t="s">
        <v>286</v>
      </c>
      <c r="B109" s="88">
        <v>7304</v>
      </c>
      <c r="C109" s="89">
        <v>3261</v>
      </c>
      <c r="D109" s="89">
        <v>4043</v>
      </c>
      <c r="E109" s="71">
        <f t="shared" si="2"/>
        <v>44.646768893756843</v>
      </c>
      <c r="F109" s="71">
        <f t="shared" si="3"/>
        <v>55.35323110624315</v>
      </c>
    </row>
    <row r="110" spans="1:6" hidden="1">
      <c r="A110" s="87" t="s">
        <v>280</v>
      </c>
      <c r="B110" s="88">
        <v>7220</v>
      </c>
      <c r="C110" s="89">
        <v>902</v>
      </c>
      <c r="D110" s="89">
        <v>6318</v>
      </c>
      <c r="E110" s="71">
        <f t="shared" si="2"/>
        <v>12.493074792243767</v>
      </c>
      <c r="F110" s="71">
        <f t="shared" si="3"/>
        <v>87.50692520775624</v>
      </c>
    </row>
    <row r="111" spans="1:6" hidden="1">
      <c r="A111" s="87" t="s">
        <v>278</v>
      </c>
      <c r="B111" s="88">
        <v>7195</v>
      </c>
      <c r="C111" s="89">
        <v>3360</v>
      </c>
      <c r="D111" s="89">
        <v>3835</v>
      </c>
      <c r="E111" s="71">
        <f t="shared" si="2"/>
        <v>46.699096594857544</v>
      </c>
      <c r="F111" s="71">
        <f t="shared" si="3"/>
        <v>53.300903405142463</v>
      </c>
    </row>
    <row r="112" spans="1:6" hidden="1">
      <c r="A112" s="87" t="s">
        <v>289</v>
      </c>
      <c r="B112" s="88">
        <v>7172</v>
      </c>
      <c r="C112" s="89">
        <v>511</v>
      </c>
      <c r="D112" s="89">
        <v>6661</v>
      </c>
      <c r="E112" s="71">
        <f t="shared" si="2"/>
        <v>7.1249302844394871</v>
      </c>
      <c r="F112" s="71">
        <f t="shared" si="3"/>
        <v>92.875069715560514</v>
      </c>
    </row>
    <row r="113" spans="1:6" hidden="1">
      <c r="A113" s="87" t="s">
        <v>287</v>
      </c>
      <c r="B113" s="88">
        <v>7081</v>
      </c>
      <c r="C113" s="89">
        <v>2733</v>
      </c>
      <c r="D113" s="89">
        <v>4348</v>
      </c>
      <c r="E113" s="71">
        <f t="shared" si="2"/>
        <v>38.596243468436661</v>
      </c>
      <c r="F113" s="71">
        <f t="shared" si="3"/>
        <v>61.403756531563339</v>
      </c>
    </row>
    <row r="114" spans="1:6" hidden="1">
      <c r="A114" s="87" t="s">
        <v>291</v>
      </c>
      <c r="B114" s="88">
        <v>6861</v>
      </c>
      <c r="C114" s="89">
        <v>4793</v>
      </c>
      <c r="D114" s="89">
        <v>2068</v>
      </c>
      <c r="E114" s="71">
        <f t="shared" si="2"/>
        <v>69.858621192246034</v>
      </c>
      <c r="F114" s="71">
        <f t="shared" si="3"/>
        <v>30.14137880775397</v>
      </c>
    </row>
    <row r="115" spans="1:6" ht="30" hidden="1">
      <c r="A115" s="87" t="s">
        <v>296</v>
      </c>
      <c r="B115" s="88">
        <v>6598</v>
      </c>
      <c r="C115" s="89">
        <v>3231</v>
      </c>
      <c r="D115" s="89">
        <v>3367</v>
      </c>
      <c r="E115" s="71">
        <f t="shared" si="2"/>
        <v>48.969384662018797</v>
      </c>
      <c r="F115" s="71">
        <f t="shared" si="3"/>
        <v>51.03061533798121</v>
      </c>
    </row>
    <row r="116" spans="1:6" hidden="1">
      <c r="A116" s="87" t="s">
        <v>306</v>
      </c>
      <c r="B116" s="88">
        <v>6472</v>
      </c>
      <c r="C116" s="89">
        <v>3086</v>
      </c>
      <c r="D116" s="89">
        <v>3386</v>
      </c>
      <c r="E116" s="71">
        <f t="shared" si="2"/>
        <v>47.682323856613102</v>
      </c>
      <c r="F116" s="71">
        <f t="shared" si="3"/>
        <v>52.31767614338689</v>
      </c>
    </row>
    <row r="117" spans="1:6" ht="45" hidden="1">
      <c r="A117" s="87" t="s">
        <v>302</v>
      </c>
      <c r="B117" s="88">
        <v>6422</v>
      </c>
      <c r="C117" s="89">
        <v>4282</v>
      </c>
      <c r="D117" s="89">
        <v>2140</v>
      </c>
      <c r="E117" s="71">
        <f t="shared" si="2"/>
        <v>66.677047648707571</v>
      </c>
      <c r="F117" s="71">
        <f t="shared" si="3"/>
        <v>33.322952351292436</v>
      </c>
    </row>
    <row r="118" spans="1:6" hidden="1">
      <c r="A118" s="87" t="s">
        <v>288</v>
      </c>
      <c r="B118" s="88">
        <v>6034</v>
      </c>
      <c r="C118" s="89">
        <v>1404</v>
      </c>
      <c r="D118" s="89">
        <v>4630</v>
      </c>
      <c r="E118" s="71">
        <f t="shared" si="2"/>
        <v>23.268147166058998</v>
      </c>
      <c r="F118" s="71">
        <f t="shared" si="3"/>
        <v>76.731852833941005</v>
      </c>
    </row>
    <row r="119" spans="1:6" hidden="1">
      <c r="A119" s="87" t="s">
        <v>147</v>
      </c>
      <c r="B119" s="88">
        <v>5958</v>
      </c>
      <c r="C119" s="89">
        <v>1467</v>
      </c>
      <c r="D119" s="89">
        <v>4491</v>
      </c>
      <c r="E119" s="71">
        <f t="shared" si="2"/>
        <v>24.622356495468278</v>
      </c>
      <c r="F119" s="71">
        <f t="shared" si="3"/>
        <v>75.377643504531719</v>
      </c>
    </row>
    <row r="120" spans="1:6" hidden="1">
      <c r="A120" s="87" t="s">
        <v>297</v>
      </c>
      <c r="B120" s="88">
        <v>5808</v>
      </c>
      <c r="C120" s="89">
        <v>2451</v>
      </c>
      <c r="D120" s="89">
        <v>3357</v>
      </c>
      <c r="E120" s="71">
        <f t="shared" si="2"/>
        <v>42.200413223140501</v>
      </c>
      <c r="F120" s="71">
        <f t="shared" si="3"/>
        <v>57.799586776859499</v>
      </c>
    </row>
    <row r="121" spans="1:6" hidden="1">
      <c r="A121" s="87" t="s">
        <v>300</v>
      </c>
      <c r="B121" s="88">
        <v>5782</v>
      </c>
      <c r="C121" s="89">
        <v>2101</v>
      </c>
      <c r="D121" s="89">
        <v>3681</v>
      </c>
      <c r="E121" s="71">
        <f t="shared" si="2"/>
        <v>36.336907644413699</v>
      </c>
      <c r="F121" s="71">
        <f t="shared" si="3"/>
        <v>63.663092355586301</v>
      </c>
    </row>
    <row r="122" spans="1:6" hidden="1">
      <c r="A122" s="87" t="s">
        <v>294</v>
      </c>
      <c r="B122" s="88">
        <v>5690</v>
      </c>
      <c r="C122" s="89">
        <v>1905</v>
      </c>
      <c r="D122" s="89">
        <v>3785</v>
      </c>
      <c r="E122" s="71">
        <f t="shared" si="2"/>
        <v>33.479789103690685</v>
      </c>
      <c r="F122" s="71">
        <f t="shared" si="3"/>
        <v>66.520210896309322</v>
      </c>
    </row>
    <row r="123" spans="1:6" hidden="1">
      <c r="A123" s="87" t="s">
        <v>295</v>
      </c>
      <c r="B123" s="88">
        <v>5551</v>
      </c>
      <c r="C123" s="89">
        <v>3153</v>
      </c>
      <c r="D123" s="89">
        <v>2398</v>
      </c>
      <c r="E123" s="71">
        <f t="shared" si="2"/>
        <v>56.800576472707618</v>
      </c>
      <c r="F123" s="71">
        <f t="shared" si="3"/>
        <v>43.199423527292382</v>
      </c>
    </row>
    <row r="124" spans="1:6" ht="30" hidden="1">
      <c r="A124" s="87" t="s">
        <v>309</v>
      </c>
      <c r="B124" s="88">
        <v>5515</v>
      </c>
      <c r="C124" s="89">
        <v>2775</v>
      </c>
      <c r="D124" s="89">
        <v>2740</v>
      </c>
      <c r="E124" s="71">
        <f t="shared" si="2"/>
        <v>50.317316409791481</v>
      </c>
      <c r="F124" s="71">
        <f t="shared" si="3"/>
        <v>49.682683590208519</v>
      </c>
    </row>
    <row r="125" spans="1:6" hidden="1">
      <c r="A125" s="87" t="s">
        <v>290</v>
      </c>
      <c r="B125" s="88">
        <v>5459</v>
      </c>
      <c r="C125" s="89">
        <v>4868</v>
      </c>
      <c r="D125" s="89">
        <v>591</v>
      </c>
      <c r="E125" s="71">
        <f t="shared" si="2"/>
        <v>89.173841362886975</v>
      </c>
      <c r="F125" s="71">
        <f t="shared" si="3"/>
        <v>10.826158637113025</v>
      </c>
    </row>
    <row r="126" spans="1:6" ht="30" hidden="1">
      <c r="A126" s="87" t="s">
        <v>298</v>
      </c>
      <c r="B126" s="88">
        <v>5294</v>
      </c>
      <c r="C126" s="89">
        <v>3034</v>
      </c>
      <c r="D126" s="89">
        <v>2260</v>
      </c>
      <c r="E126" s="71">
        <f t="shared" si="2"/>
        <v>57.310162448054399</v>
      </c>
      <c r="F126" s="71">
        <f t="shared" si="3"/>
        <v>42.689837551945601</v>
      </c>
    </row>
    <row r="127" spans="1:6" hidden="1">
      <c r="A127" s="87" t="s">
        <v>303</v>
      </c>
      <c r="B127" s="88">
        <v>5186</v>
      </c>
      <c r="C127" s="89">
        <v>1468</v>
      </c>
      <c r="D127" s="89">
        <v>3718</v>
      </c>
      <c r="E127" s="71">
        <f t="shared" si="2"/>
        <v>28.306980331662167</v>
      </c>
      <c r="F127" s="71">
        <f t="shared" si="3"/>
        <v>71.693019668337826</v>
      </c>
    </row>
    <row r="128" spans="1:6" ht="45" hidden="1">
      <c r="A128" s="87" t="s">
        <v>342</v>
      </c>
      <c r="B128" s="88">
        <v>4788</v>
      </c>
      <c r="C128" s="89">
        <v>1020</v>
      </c>
      <c r="D128" s="89">
        <v>3768</v>
      </c>
      <c r="E128" s="71">
        <f t="shared" si="2"/>
        <v>21.303258145363408</v>
      </c>
      <c r="F128" s="71">
        <f t="shared" si="3"/>
        <v>78.696741854636585</v>
      </c>
    </row>
    <row r="129" spans="1:6" ht="30" hidden="1">
      <c r="A129" s="87" t="s">
        <v>279</v>
      </c>
      <c r="B129" s="88">
        <v>4712</v>
      </c>
      <c r="C129" s="89">
        <v>2448</v>
      </c>
      <c r="D129" s="89">
        <v>2264</v>
      </c>
      <c r="E129" s="71">
        <f t="shared" si="2"/>
        <v>51.952461799660441</v>
      </c>
      <c r="F129" s="71">
        <f t="shared" si="3"/>
        <v>48.047538200339559</v>
      </c>
    </row>
    <row r="130" spans="1:6" hidden="1">
      <c r="A130" s="87" t="s">
        <v>321</v>
      </c>
      <c r="B130" s="88">
        <v>4701</v>
      </c>
      <c r="C130" s="89">
        <v>581</v>
      </c>
      <c r="D130" s="89">
        <v>4120</v>
      </c>
      <c r="E130" s="71">
        <f t="shared" si="2"/>
        <v>12.359072537757925</v>
      </c>
      <c r="F130" s="71">
        <f t="shared" si="3"/>
        <v>87.640927462242075</v>
      </c>
    </row>
    <row r="131" spans="1:6" hidden="1">
      <c r="A131" s="87" t="s">
        <v>322</v>
      </c>
      <c r="B131" s="88">
        <v>4490</v>
      </c>
      <c r="C131" s="89">
        <v>2819</v>
      </c>
      <c r="D131" s="89">
        <v>1671</v>
      </c>
      <c r="E131" s="71">
        <f t="shared" si="2"/>
        <v>62.783964365256125</v>
      </c>
      <c r="F131" s="71">
        <f t="shared" si="3"/>
        <v>37.216035634743875</v>
      </c>
    </row>
    <row r="132" spans="1:6" ht="30" hidden="1">
      <c r="A132" s="87" t="s">
        <v>292</v>
      </c>
      <c r="B132" s="88">
        <v>4458</v>
      </c>
      <c r="C132" s="89">
        <v>2668</v>
      </c>
      <c r="D132" s="89">
        <v>1790</v>
      </c>
      <c r="E132" s="71">
        <f t="shared" si="2"/>
        <v>59.847465231045319</v>
      </c>
      <c r="F132" s="71">
        <f t="shared" si="3"/>
        <v>40.152534768954688</v>
      </c>
    </row>
    <row r="133" spans="1:6" ht="30" hidden="1">
      <c r="A133" s="87" t="s">
        <v>284</v>
      </c>
      <c r="B133" s="88">
        <v>4412</v>
      </c>
      <c r="C133" s="89">
        <v>3432</v>
      </c>
      <c r="D133" s="89">
        <v>980</v>
      </c>
      <c r="E133" s="71">
        <f t="shared" si="2"/>
        <v>77.787851314596551</v>
      </c>
      <c r="F133" s="71">
        <f t="shared" si="3"/>
        <v>22.212148685403445</v>
      </c>
    </row>
    <row r="134" spans="1:6" hidden="1">
      <c r="A134" s="87" t="s">
        <v>277</v>
      </c>
      <c r="B134" s="88">
        <v>4213</v>
      </c>
      <c r="C134" s="89">
        <v>1809</v>
      </c>
      <c r="D134" s="89">
        <v>2404</v>
      </c>
      <c r="E134" s="71">
        <f t="shared" ref="E134:E197" si="4">(C134/B134)*100</f>
        <v>42.938523617374791</v>
      </c>
      <c r="F134" s="71">
        <f t="shared" ref="F134:F197" si="5">(D134/B134)*100</f>
        <v>57.061476382625209</v>
      </c>
    </row>
    <row r="135" spans="1:6" hidden="1">
      <c r="A135" s="87" t="s">
        <v>293</v>
      </c>
      <c r="B135" s="88">
        <v>4202</v>
      </c>
      <c r="C135" s="89">
        <v>1610</v>
      </c>
      <c r="D135" s="89">
        <v>2592</v>
      </c>
      <c r="E135" s="71">
        <f t="shared" si="4"/>
        <v>38.315088053307953</v>
      </c>
      <c r="F135" s="71">
        <f t="shared" si="5"/>
        <v>61.684911946692054</v>
      </c>
    </row>
    <row r="136" spans="1:6" ht="30" hidden="1">
      <c r="A136" s="87" t="s">
        <v>344</v>
      </c>
      <c r="B136" s="88">
        <v>4095</v>
      </c>
      <c r="C136" s="89">
        <v>2571</v>
      </c>
      <c r="D136" s="89">
        <v>1524</v>
      </c>
      <c r="E136" s="71">
        <f t="shared" si="4"/>
        <v>62.783882783882781</v>
      </c>
      <c r="F136" s="71">
        <f t="shared" si="5"/>
        <v>37.216117216117219</v>
      </c>
    </row>
    <row r="137" spans="1:6" hidden="1">
      <c r="A137" s="87" t="s">
        <v>312</v>
      </c>
      <c r="B137" s="88">
        <v>4070</v>
      </c>
      <c r="C137" s="89">
        <v>2353</v>
      </c>
      <c r="D137" s="89">
        <v>1717</v>
      </c>
      <c r="E137" s="71">
        <f t="shared" si="4"/>
        <v>57.813267813267814</v>
      </c>
      <c r="F137" s="71">
        <f t="shared" si="5"/>
        <v>42.186732186732186</v>
      </c>
    </row>
    <row r="138" spans="1:6" hidden="1">
      <c r="A138" s="87" t="s">
        <v>330</v>
      </c>
      <c r="B138" s="88">
        <v>4000</v>
      </c>
      <c r="C138" s="89">
        <v>265</v>
      </c>
      <c r="D138" s="89">
        <v>3735</v>
      </c>
      <c r="E138" s="71">
        <f t="shared" si="4"/>
        <v>6.625</v>
      </c>
      <c r="F138" s="71">
        <f t="shared" si="5"/>
        <v>93.375</v>
      </c>
    </row>
    <row r="139" spans="1:6" hidden="1">
      <c r="A139" s="87" t="s">
        <v>326</v>
      </c>
      <c r="B139" s="88">
        <v>3943</v>
      </c>
      <c r="C139" s="89">
        <v>1335</v>
      </c>
      <c r="D139" s="89">
        <v>2608</v>
      </c>
      <c r="E139" s="71">
        <f t="shared" si="4"/>
        <v>33.857468932285059</v>
      </c>
      <c r="F139" s="71">
        <f t="shared" si="5"/>
        <v>66.142531067714941</v>
      </c>
    </row>
    <row r="140" spans="1:6" hidden="1">
      <c r="A140" s="87" t="s">
        <v>319</v>
      </c>
      <c r="B140" s="88">
        <v>3937</v>
      </c>
      <c r="C140" s="89">
        <v>2524</v>
      </c>
      <c r="D140" s="89">
        <v>1413</v>
      </c>
      <c r="E140" s="71">
        <f t="shared" si="4"/>
        <v>64.109728219456443</v>
      </c>
      <c r="F140" s="71">
        <f t="shared" si="5"/>
        <v>35.890271780543557</v>
      </c>
    </row>
    <row r="141" spans="1:6" hidden="1">
      <c r="A141" s="87" t="s">
        <v>304</v>
      </c>
      <c r="B141" s="88">
        <v>3893</v>
      </c>
      <c r="C141" s="89">
        <v>1563</v>
      </c>
      <c r="D141" s="89">
        <v>2330</v>
      </c>
      <c r="E141" s="71">
        <f t="shared" si="4"/>
        <v>40.148985358335473</v>
      </c>
      <c r="F141" s="71">
        <f t="shared" si="5"/>
        <v>59.851014641664527</v>
      </c>
    </row>
    <row r="142" spans="1:6" hidden="1">
      <c r="A142" s="87" t="s">
        <v>285</v>
      </c>
      <c r="B142" s="88">
        <v>3848</v>
      </c>
      <c r="C142" s="89">
        <v>439</v>
      </c>
      <c r="D142" s="89">
        <v>3409</v>
      </c>
      <c r="E142" s="71">
        <f t="shared" si="4"/>
        <v>11.408523908523909</v>
      </c>
      <c r="F142" s="71">
        <f t="shared" si="5"/>
        <v>88.591476091476096</v>
      </c>
    </row>
    <row r="143" spans="1:6" hidden="1">
      <c r="A143" s="87" t="s">
        <v>338</v>
      </c>
      <c r="B143" s="88">
        <v>3785</v>
      </c>
      <c r="C143" s="89">
        <v>1470</v>
      </c>
      <c r="D143" s="89">
        <v>2315</v>
      </c>
      <c r="E143" s="71">
        <f t="shared" si="4"/>
        <v>38.837516512549534</v>
      </c>
      <c r="F143" s="71">
        <f t="shared" si="5"/>
        <v>61.162483487450459</v>
      </c>
    </row>
    <row r="144" spans="1:6" hidden="1">
      <c r="A144" s="87" t="s">
        <v>310</v>
      </c>
      <c r="B144" s="88">
        <v>3734</v>
      </c>
      <c r="C144" s="89">
        <v>2426</v>
      </c>
      <c r="D144" s="89">
        <v>1308</v>
      </c>
      <c r="E144" s="71">
        <f t="shared" si="4"/>
        <v>64.970540974825923</v>
      </c>
      <c r="F144" s="71">
        <f t="shared" si="5"/>
        <v>35.029459025174077</v>
      </c>
    </row>
    <row r="145" spans="1:6" hidden="1">
      <c r="A145" s="87" t="s">
        <v>269</v>
      </c>
      <c r="B145" s="88">
        <v>3717</v>
      </c>
      <c r="C145" s="89">
        <v>3359</v>
      </c>
      <c r="D145" s="89">
        <v>358</v>
      </c>
      <c r="E145" s="71">
        <f t="shared" si="4"/>
        <v>90.368576809254776</v>
      </c>
      <c r="F145" s="71">
        <f t="shared" si="5"/>
        <v>9.6314231907452257</v>
      </c>
    </row>
    <row r="146" spans="1:6" hidden="1">
      <c r="A146" s="87" t="s">
        <v>331</v>
      </c>
      <c r="B146" s="88">
        <v>3705</v>
      </c>
      <c r="C146" s="89">
        <v>1343</v>
      </c>
      <c r="D146" s="89">
        <v>2362</v>
      </c>
      <c r="E146" s="71">
        <f t="shared" si="4"/>
        <v>36.248313090418357</v>
      </c>
      <c r="F146" s="71">
        <f t="shared" si="5"/>
        <v>63.75168690958165</v>
      </c>
    </row>
    <row r="147" spans="1:6" hidden="1">
      <c r="A147" s="87" t="s">
        <v>327</v>
      </c>
      <c r="B147" s="88">
        <v>3656</v>
      </c>
      <c r="C147" s="89">
        <v>1590</v>
      </c>
      <c r="D147" s="89">
        <v>2066</v>
      </c>
      <c r="E147" s="71">
        <f t="shared" si="4"/>
        <v>43.49015317286652</v>
      </c>
      <c r="F147" s="71">
        <f t="shared" si="5"/>
        <v>56.50984682713348</v>
      </c>
    </row>
    <row r="148" spans="1:6" hidden="1">
      <c r="A148" s="87" t="s">
        <v>313</v>
      </c>
      <c r="B148" s="88">
        <v>3578</v>
      </c>
      <c r="C148" s="89">
        <v>2126</v>
      </c>
      <c r="D148" s="89">
        <v>1452</v>
      </c>
      <c r="E148" s="71">
        <f t="shared" si="4"/>
        <v>59.418669647847956</v>
      </c>
      <c r="F148" s="71">
        <f t="shared" si="5"/>
        <v>40.581330352152037</v>
      </c>
    </row>
    <row r="149" spans="1:6" hidden="1">
      <c r="A149" s="87" t="s">
        <v>332</v>
      </c>
      <c r="B149" s="88">
        <v>3563</v>
      </c>
      <c r="C149" s="89">
        <v>1257</v>
      </c>
      <c r="D149" s="89">
        <v>2306</v>
      </c>
      <c r="E149" s="71">
        <f t="shared" si="4"/>
        <v>35.279259051361208</v>
      </c>
      <c r="F149" s="71">
        <f t="shared" si="5"/>
        <v>64.720740948638792</v>
      </c>
    </row>
    <row r="150" spans="1:6" hidden="1">
      <c r="A150" s="87" t="s">
        <v>323</v>
      </c>
      <c r="B150" s="88">
        <v>3550</v>
      </c>
      <c r="C150" s="89">
        <v>797</v>
      </c>
      <c r="D150" s="89">
        <v>2753</v>
      </c>
      <c r="E150" s="71">
        <f t="shared" si="4"/>
        <v>22.450704225352112</v>
      </c>
      <c r="F150" s="71">
        <f t="shared" si="5"/>
        <v>77.549295774647888</v>
      </c>
    </row>
    <row r="151" spans="1:6" hidden="1">
      <c r="A151" s="87" t="s">
        <v>329</v>
      </c>
      <c r="B151" s="88">
        <v>3546</v>
      </c>
      <c r="C151" s="89">
        <v>905</v>
      </c>
      <c r="D151" s="89">
        <v>2641</v>
      </c>
      <c r="E151" s="71">
        <f t="shared" si="4"/>
        <v>25.52171460800902</v>
      </c>
      <c r="F151" s="71">
        <f t="shared" si="5"/>
        <v>74.478285391990966</v>
      </c>
    </row>
    <row r="152" spans="1:6" hidden="1">
      <c r="A152" s="87" t="s">
        <v>318</v>
      </c>
      <c r="B152" s="88">
        <v>3541</v>
      </c>
      <c r="C152" s="89">
        <v>1051</v>
      </c>
      <c r="D152" s="89">
        <v>2490</v>
      </c>
      <c r="E152" s="71">
        <f t="shared" si="4"/>
        <v>29.680881107031915</v>
      </c>
      <c r="F152" s="71">
        <f t="shared" si="5"/>
        <v>70.319118892968092</v>
      </c>
    </row>
    <row r="153" spans="1:6" hidden="1">
      <c r="A153" s="87" t="s">
        <v>308</v>
      </c>
      <c r="B153" s="88">
        <v>3327</v>
      </c>
      <c r="C153" s="89">
        <v>868</v>
      </c>
      <c r="D153" s="89">
        <v>2459</v>
      </c>
      <c r="E153" s="71">
        <f t="shared" si="4"/>
        <v>26.089570183348361</v>
      </c>
      <c r="F153" s="71">
        <f t="shared" si="5"/>
        <v>73.910429816651629</v>
      </c>
    </row>
    <row r="154" spans="1:6" hidden="1">
      <c r="A154" s="87" t="s">
        <v>337</v>
      </c>
      <c r="B154" s="88">
        <v>3225</v>
      </c>
      <c r="C154" s="89">
        <v>257</v>
      </c>
      <c r="D154" s="89">
        <v>2968</v>
      </c>
      <c r="E154" s="71">
        <f t="shared" si="4"/>
        <v>7.9689922480620154</v>
      </c>
      <c r="F154" s="71">
        <f t="shared" si="5"/>
        <v>92.031007751937992</v>
      </c>
    </row>
    <row r="155" spans="1:6" hidden="1">
      <c r="A155" s="87" t="s">
        <v>335</v>
      </c>
      <c r="B155" s="88">
        <v>3153</v>
      </c>
      <c r="C155" s="89">
        <v>2202</v>
      </c>
      <c r="D155" s="89">
        <v>951</v>
      </c>
      <c r="E155" s="71">
        <f t="shared" si="4"/>
        <v>69.838249286393904</v>
      </c>
      <c r="F155" s="71">
        <f t="shared" si="5"/>
        <v>30.161750713606089</v>
      </c>
    </row>
    <row r="156" spans="1:6" hidden="1">
      <c r="A156" s="87" t="s">
        <v>334</v>
      </c>
      <c r="B156" s="88">
        <v>3128</v>
      </c>
      <c r="C156" s="89">
        <v>1656</v>
      </c>
      <c r="D156" s="89">
        <v>1472</v>
      </c>
      <c r="E156" s="71">
        <f t="shared" si="4"/>
        <v>52.941176470588239</v>
      </c>
      <c r="F156" s="71">
        <f t="shared" si="5"/>
        <v>47.058823529411761</v>
      </c>
    </row>
    <row r="157" spans="1:6" hidden="1">
      <c r="A157" s="87" t="s">
        <v>316</v>
      </c>
      <c r="B157" s="88">
        <v>3104</v>
      </c>
      <c r="C157" s="89">
        <v>2299</v>
      </c>
      <c r="D157" s="89">
        <v>805</v>
      </c>
      <c r="E157" s="71">
        <f t="shared" si="4"/>
        <v>74.065721649484544</v>
      </c>
      <c r="F157" s="71">
        <f t="shared" si="5"/>
        <v>25.934278350515466</v>
      </c>
    </row>
    <row r="158" spans="1:6" hidden="1">
      <c r="A158" s="87" t="s">
        <v>311</v>
      </c>
      <c r="B158" s="88">
        <v>3103</v>
      </c>
      <c r="C158" s="89">
        <v>953</v>
      </c>
      <c r="D158" s="89">
        <v>2150</v>
      </c>
      <c r="E158" s="71">
        <f t="shared" si="4"/>
        <v>30.712213986464711</v>
      </c>
      <c r="F158" s="71">
        <f t="shared" si="5"/>
        <v>69.287786013535296</v>
      </c>
    </row>
    <row r="159" spans="1:6" hidden="1">
      <c r="A159" s="87" t="s">
        <v>325</v>
      </c>
      <c r="B159" s="88">
        <v>3075</v>
      </c>
      <c r="C159" s="89">
        <v>2114</v>
      </c>
      <c r="D159" s="89">
        <v>961</v>
      </c>
      <c r="E159" s="71">
        <f t="shared" si="4"/>
        <v>68.747967479674799</v>
      </c>
      <c r="F159" s="71">
        <f t="shared" si="5"/>
        <v>31.252032520325201</v>
      </c>
    </row>
    <row r="160" spans="1:6" hidden="1">
      <c r="A160" s="87" t="s">
        <v>314</v>
      </c>
      <c r="B160" s="88">
        <v>2998</v>
      </c>
      <c r="C160" s="89">
        <v>1420</v>
      </c>
      <c r="D160" s="89">
        <v>1578</v>
      </c>
      <c r="E160" s="71">
        <f t="shared" si="4"/>
        <v>47.364909939959979</v>
      </c>
      <c r="F160" s="71">
        <f t="shared" si="5"/>
        <v>52.635090060040021</v>
      </c>
    </row>
    <row r="161" spans="1:6" ht="30" hidden="1">
      <c r="A161" s="87" t="s">
        <v>315</v>
      </c>
      <c r="B161" s="88">
        <v>2878</v>
      </c>
      <c r="C161" s="89">
        <v>2369</v>
      </c>
      <c r="D161" s="89">
        <v>509</v>
      </c>
      <c r="E161" s="71">
        <f t="shared" si="4"/>
        <v>82.314107018763025</v>
      </c>
      <c r="F161" s="71">
        <f t="shared" si="5"/>
        <v>17.685892981236968</v>
      </c>
    </row>
    <row r="162" spans="1:6" hidden="1">
      <c r="A162" s="87" t="s">
        <v>328</v>
      </c>
      <c r="B162" s="88">
        <v>2814</v>
      </c>
      <c r="C162" s="89">
        <v>1683</v>
      </c>
      <c r="D162" s="89">
        <v>1131</v>
      </c>
      <c r="E162" s="71">
        <f t="shared" si="4"/>
        <v>59.808102345415783</v>
      </c>
      <c r="F162" s="71">
        <f t="shared" si="5"/>
        <v>40.191897654584224</v>
      </c>
    </row>
    <row r="163" spans="1:6" hidden="1">
      <c r="A163" s="87" t="s">
        <v>336</v>
      </c>
      <c r="B163" s="88">
        <v>2748</v>
      </c>
      <c r="C163" s="89">
        <v>1049</v>
      </c>
      <c r="D163" s="89">
        <v>1699</v>
      </c>
      <c r="E163" s="71">
        <f t="shared" si="4"/>
        <v>38.173216885007278</v>
      </c>
      <c r="F163" s="71">
        <f t="shared" si="5"/>
        <v>61.826783114992722</v>
      </c>
    </row>
    <row r="164" spans="1:6" hidden="1">
      <c r="A164" s="87" t="s">
        <v>305</v>
      </c>
      <c r="B164" s="88">
        <v>2709</v>
      </c>
      <c r="C164" s="89">
        <v>180</v>
      </c>
      <c r="D164" s="89">
        <v>2529</v>
      </c>
      <c r="E164" s="71">
        <f t="shared" si="4"/>
        <v>6.6445182724252501</v>
      </c>
      <c r="F164" s="71">
        <f t="shared" si="5"/>
        <v>93.355481727574755</v>
      </c>
    </row>
    <row r="165" spans="1:6" hidden="1">
      <c r="A165" s="87" t="s">
        <v>340</v>
      </c>
      <c r="B165" s="88">
        <v>2708</v>
      </c>
      <c r="C165" s="89">
        <v>845</v>
      </c>
      <c r="D165" s="89">
        <v>1863</v>
      </c>
      <c r="E165" s="71">
        <f t="shared" si="4"/>
        <v>31.203840472673562</v>
      </c>
      <c r="F165" s="71">
        <f t="shared" si="5"/>
        <v>68.796159527326438</v>
      </c>
    </row>
    <row r="166" spans="1:6" hidden="1">
      <c r="A166" s="87" t="s">
        <v>353</v>
      </c>
      <c r="B166" s="88">
        <v>2678</v>
      </c>
      <c r="C166" s="89">
        <v>1897</v>
      </c>
      <c r="D166" s="89">
        <v>781</v>
      </c>
      <c r="E166" s="71">
        <f t="shared" si="4"/>
        <v>70.836445108289766</v>
      </c>
      <c r="F166" s="71">
        <f t="shared" si="5"/>
        <v>29.163554891710231</v>
      </c>
    </row>
    <row r="167" spans="1:6" hidden="1">
      <c r="A167" s="87" t="s">
        <v>349</v>
      </c>
      <c r="B167" s="88">
        <v>2627</v>
      </c>
      <c r="C167" s="89">
        <v>163</v>
      </c>
      <c r="D167" s="89">
        <v>2464</v>
      </c>
      <c r="E167" s="71">
        <f t="shared" si="4"/>
        <v>6.2047963456414159</v>
      </c>
      <c r="F167" s="71">
        <f t="shared" si="5"/>
        <v>93.795203654358588</v>
      </c>
    </row>
    <row r="168" spans="1:6" ht="30" hidden="1">
      <c r="A168" s="87" t="s">
        <v>343</v>
      </c>
      <c r="B168" s="88">
        <v>2570</v>
      </c>
      <c r="C168" s="89">
        <v>1733</v>
      </c>
      <c r="D168" s="89">
        <v>837</v>
      </c>
      <c r="E168" s="71">
        <f t="shared" si="4"/>
        <v>67.431906614786001</v>
      </c>
      <c r="F168" s="71">
        <f t="shared" si="5"/>
        <v>32.568093385214006</v>
      </c>
    </row>
    <row r="169" spans="1:6" hidden="1">
      <c r="A169" s="87" t="s">
        <v>350</v>
      </c>
      <c r="B169" s="88">
        <v>2541</v>
      </c>
      <c r="C169" s="89">
        <v>1111</v>
      </c>
      <c r="D169" s="89">
        <v>1430</v>
      </c>
      <c r="E169" s="71">
        <f t="shared" si="4"/>
        <v>43.722943722943725</v>
      </c>
      <c r="F169" s="71">
        <f t="shared" si="5"/>
        <v>56.277056277056282</v>
      </c>
    </row>
    <row r="170" spans="1:6" hidden="1">
      <c r="A170" s="87" t="s">
        <v>307</v>
      </c>
      <c r="B170" s="88">
        <v>2432</v>
      </c>
      <c r="C170" s="89">
        <v>404</v>
      </c>
      <c r="D170" s="89">
        <v>2028</v>
      </c>
      <c r="E170" s="71">
        <f t="shared" si="4"/>
        <v>16.611842105263158</v>
      </c>
      <c r="F170" s="71">
        <f t="shared" si="5"/>
        <v>83.38815789473685</v>
      </c>
    </row>
    <row r="171" spans="1:6" hidden="1">
      <c r="A171" s="87" t="s">
        <v>341</v>
      </c>
      <c r="B171" s="88">
        <v>2367</v>
      </c>
      <c r="C171" s="89">
        <v>1747</v>
      </c>
      <c r="D171" s="89">
        <v>620</v>
      </c>
      <c r="E171" s="71">
        <f t="shared" si="4"/>
        <v>73.806506125897769</v>
      </c>
      <c r="F171" s="71">
        <f t="shared" si="5"/>
        <v>26.193493874102241</v>
      </c>
    </row>
    <row r="172" spans="1:6" ht="30" hidden="1">
      <c r="A172" s="87" t="s">
        <v>348</v>
      </c>
      <c r="B172" s="88">
        <v>2179</v>
      </c>
      <c r="C172" s="89">
        <v>1539</v>
      </c>
      <c r="D172" s="89">
        <v>640</v>
      </c>
      <c r="E172" s="71">
        <f t="shared" si="4"/>
        <v>70.62872877466728</v>
      </c>
      <c r="F172" s="71">
        <f t="shared" si="5"/>
        <v>29.371271225332723</v>
      </c>
    </row>
    <row r="173" spans="1:6" hidden="1">
      <c r="A173" s="87" t="s">
        <v>354</v>
      </c>
      <c r="B173" s="88">
        <v>2167</v>
      </c>
      <c r="C173" s="89">
        <v>1364</v>
      </c>
      <c r="D173" s="89">
        <v>803</v>
      </c>
      <c r="E173" s="71">
        <f t="shared" si="4"/>
        <v>62.944162436548226</v>
      </c>
      <c r="F173" s="71">
        <f t="shared" si="5"/>
        <v>37.055837563451774</v>
      </c>
    </row>
    <row r="174" spans="1:6" hidden="1">
      <c r="A174" s="87" t="s">
        <v>333</v>
      </c>
      <c r="B174" s="88">
        <v>2092</v>
      </c>
      <c r="C174" s="89">
        <v>1065</v>
      </c>
      <c r="D174" s="89">
        <v>1027</v>
      </c>
      <c r="E174" s="71">
        <f t="shared" si="4"/>
        <v>50.908221797323137</v>
      </c>
      <c r="F174" s="71">
        <f t="shared" si="5"/>
        <v>49.091778202676863</v>
      </c>
    </row>
    <row r="175" spans="1:6" hidden="1">
      <c r="A175" s="87" t="s">
        <v>358</v>
      </c>
      <c r="B175" s="88">
        <v>2055</v>
      </c>
      <c r="C175" s="89">
        <v>1092</v>
      </c>
      <c r="D175" s="89">
        <v>963</v>
      </c>
      <c r="E175" s="71">
        <f t="shared" si="4"/>
        <v>53.138686131386862</v>
      </c>
      <c r="F175" s="71">
        <f t="shared" si="5"/>
        <v>46.861313868613138</v>
      </c>
    </row>
    <row r="176" spans="1:6" hidden="1">
      <c r="A176" s="87" t="s">
        <v>352</v>
      </c>
      <c r="B176" s="88">
        <v>1990</v>
      </c>
      <c r="C176" s="89">
        <v>1130</v>
      </c>
      <c r="D176" s="89">
        <v>860</v>
      </c>
      <c r="E176" s="71">
        <f t="shared" si="4"/>
        <v>56.78391959798995</v>
      </c>
      <c r="F176" s="71">
        <f t="shared" si="5"/>
        <v>43.21608040201005</v>
      </c>
    </row>
    <row r="177" spans="1:6" hidden="1">
      <c r="A177" s="87" t="s">
        <v>345</v>
      </c>
      <c r="B177" s="88">
        <v>1977</v>
      </c>
      <c r="C177" s="89">
        <v>1362</v>
      </c>
      <c r="D177" s="89">
        <v>615</v>
      </c>
      <c r="E177" s="71">
        <f t="shared" si="4"/>
        <v>68.892261001517454</v>
      </c>
      <c r="F177" s="71">
        <f t="shared" si="5"/>
        <v>31.107738998482549</v>
      </c>
    </row>
    <row r="178" spans="1:6" hidden="1">
      <c r="A178" s="87" t="s">
        <v>276</v>
      </c>
      <c r="B178" s="88">
        <v>1960</v>
      </c>
      <c r="C178" s="89">
        <v>1865</v>
      </c>
      <c r="D178" s="89">
        <v>95</v>
      </c>
      <c r="E178" s="71">
        <f t="shared" si="4"/>
        <v>95.153061224489804</v>
      </c>
      <c r="F178" s="71">
        <f t="shared" si="5"/>
        <v>4.8469387755102042</v>
      </c>
    </row>
    <row r="179" spans="1:6" hidden="1">
      <c r="A179" s="87" t="s">
        <v>357</v>
      </c>
      <c r="B179" s="88">
        <v>1929</v>
      </c>
      <c r="C179" s="89">
        <v>904</v>
      </c>
      <c r="D179" s="89">
        <v>1025</v>
      </c>
      <c r="E179" s="71">
        <f t="shared" si="4"/>
        <v>46.863659927423534</v>
      </c>
      <c r="F179" s="71">
        <f t="shared" si="5"/>
        <v>53.136340072576459</v>
      </c>
    </row>
    <row r="180" spans="1:6" hidden="1">
      <c r="A180" s="87" t="s">
        <v>364</v>
      </c>
      <c r="B180" s="88">
        <v>1894</v>
      </c>
      <c r="C180" s="89">
        <v>1109</v>
      </c>
      <c r="D180" s="89">
        <v>785</v>
      </c>
      <c r="E180" s="71">
        <f t="shared" si="4"/>
        <v>58.553326293558605</v>
      </c>
      <c r="F180" s="71">
        <f t="shared" si="5"/>
        <v>41.446673706441395</v>
      </c>
    </row>
    <row r="181" spans="1:6" hidden="1">
      <c r="A181" s="87" t="s">
        <v>281</v>
      </c>
      <c r="B181" s="88">
        <v>1839</v>
      </c>
      <c r="C181" s="89">
        <v>1385</v>
      </c>
      <c r="D181" s="89">
        <v>454</v>
      </c>
      <c r="E181" s="71">
        <f t="shared" si="4"/>
        <v>75.312669929309408</v>
      </c>
      <c r="F181" s="71">
        <f t="shared" si="5"/>
        <v>24.687330070690592</v>
      </c>
    </row>
    <row r="182" spans="1:6" hidden="1">
      <c r="A182" s="87" t="s">
        <v>351</v>
      </c>
      <c r="B182" s="88">
        <v>1826</v>
      </c>
      <c r="C182" s="89">
        <v>947</v>
      </c>
      <c r="D182" s="89">
        <v>879</v>
      </c>
      <c r="E182" s="71">
        <f t="shared" si="4"/>
        <v>51.861993428258494</v>
      </c>
      <c r="F182" s="71">
        <f t="shared" si="5"/>
        <v>48.138006571741506</v>
      </c>
    </row>
    <row r="183" spans="1:6" hidden="1">
      <c r="A183" s="87" t="s">
        <v>368</v>
      </c>
      <c r="B183" s="88">
        <v>1819</v>
      </c>
      <c r="C183" s="89">
        <v>919</v>
      </c>
      <c r="D183" s="89">
        <v>900</v>
      </c>
      <c r="E183" s="71">
        <f t="shared" si="4"/>
        <v>50.522264980758656</v>
      </c>
      <c r="F183" s="71">
        <f t="shared" si="5"/>
        <v>49.477735019241344</v>
      </c>
    </row>
    <row r="184" spans="1:6" hidden="1">
      <c r="A184" s="87" t="s">
        <v>376</v>
      </c>
      <c r="B184" s="88">
        <v>1788</v>
      </c>
      <c r="C184" s="89">
        <v>1218</v>
      </c>
      <c r="D184" s="89">
        <v>570</v>
      </c>
      <c r="E184" s="71">
        <f t="shared" si="4"/>
        <v>68.12080536912751</v>
      </c>
      <c r="F184" s="71">
        <f t="shared" si="5"/>
        <v>31.879194630872483</v>
      </c>
    </row>
    <row r="185" spans="1:6" hidden="1">
      <c r="A185" s="87" t="s">
        <v>359</v>
      </c>
      <c r="B185" s="88">
        <v>1785</v>
      </c>
      <c r="C185" s="89">
        <v>1069</v>
      </c>
      <c r="D185" s="89">
        <v>716</v>
      </c>
      <c r="E185" s="71">
        <f t="shared" si="4"/>
        <v>59.88795518207283</v>
      </c>
      <c r="F185" s="71">
        <f t="shared" si="5"/>
        <v>40.11204481792717</v>
      </c>
    </row>
    <row r="186" spans="1:6" hidden="1">
      <c r="A186" s="87" t="s">
        <v>355</v>
      </c>
      <c r="B186" s="88">
        <v>1761</v>
      </c>
      <c r="C186" s="89">
        <v>1085</v>
      </c>
      <c r="D186" s="89">
        <v>676</v>
      </c>
      <c r="E186" s="71">
        <f t="shared" si="4"/>
        <v>61.612720045428738</v>
      </c>
      <c r="F186" s="71">
        <f t="shared" si="5"/>
        <v>38.38727995457127</v>
      </c>
    </row>
    <row r="187" spans="1:6" hidden="1">
      <c r="A187" s="87" t="s">
        <v>301</v>
      </c>
      <c r="B187" s="88">
        <v>1758</v>
      </c>
      <c r="C187" s="89">
        <v>802</v>
      </c>
      <c r="D187" s="89">
        <v>956</v>
      </c>
      <c r="E187" s="71">
        <f t="shared" si="4"/>
        <v>45.620022753128552</v>
      </c>
      <c r="F187" s="71">
        <f t="shared" si="5"/>
        <v>54.379977246871448</v>
      </c>
    </row>
    <row r="188" spans="1:6" hidden="1">
      <c r="A188" s="87" t="s">
        <v>324</v>
      </c>
      <c r="B188" s="88">
        <v>1746</v>
      </c>
      <c r="C188" s="89">
        <v>871</v>
      </c>
      <c r="D188" s="89">
        <v>875</v>
      </c>
      <c r="E188" s="71">
        <f t="shared" si="4"/>
        <v>49.885452462772051</v>
      </c>
      <c r="F188" s="71">
        <f t="shared" si="5"/>
        <v>50.114547537227949</v>
      </c>
    </row>
    <row r="189" spans="1:6" hidden="1">
      <c r="A189" s="87" t="s">
        <v>339</v>
      </c>
      <c r="B189" s="88">
        <v>1735</v>
      </c>
      <c r="C189" s="89">
        <v>1456</v>
      </c>
      <c r="D189" s="89">
        <v>279</v>
      </c>
      <c r="E189" s="71">
        <f t="shared" si="4"/>
        <v>83.919308357348697</v>
      </c>
      <c r="F189" s="71">
        <f t="shared" si="5"/>
        <v>16.080691642651296</v>
      </c>
    </row>
    <row r="190" spans="1:6" hidden="1">
      <c r="A190" s="87" t="s">
        <v>362</v>
      </c>
      <c r="B190" s="88">
        <v>1727</v>
      </c>
      <c r="C190" s="89">
        <v>448</v>
      </c>
      <c r="D190" s="89">
        <v>1279</v>
      </c>
      <c r="E190" s="71">
        <f t="shared" si="4"/>
        <v>25.94093804284887</v>
      </c>
      <c r="F190" s="71">
        <f t="shared" si="5"/>
        <v>74.05906195715113</v>
      </c>
    </row>
    <row r="191" spans="1:6" hidden="1">
      <c r="A191" s="87" t="s">
        <v>367</v>
      </c>
      <c r="B191" s="88">
        <v>1670</v>
      </c>
      <c r="C191" s="89">
        <v>163</v>
      </c>
      <c r="D191" s="89">
        <v>1507</v>
      </c>
      <c r="E191" s="71">
        <f t="shared" si="4"/>
        <v>9.7604790419161667</v>
      </c>
      <c r="F191" s="71">
        <f t="shared" si="5"/>
        <v>90.23952095808383</v>
      </c>
    </row>
    <row r="192" spans="1:6" hidden="1">
      <c r="A192" s="87" t="s">
        <v>371</v>
      </c>
      <c r="B192" s="88">
        <v>1557</v>
      </c>
      <c r="C192" s="89">
        <v>319</v>
      </c>
      <c r="D192" s="89">
        <v>1238</v>
      </c>
      <c r="E192" s="71">
        <f t="shared" si="4"/>
        <v>20.488118175979448</v>
      </c>
      <c r="F192" s="71">
        <f t="shared" si="5"/>
        <v>79.511881824020548</v>
      </c>
    </row>
    <row r="193" spans="1:6" hidden="1">
      <c r="A193" s="87" t="s">
        <v>360</v>
      </c>
      <c r="B193" s="88">
        <v>1531</v>
      </c>
      <c r="C193" s="89">
        <v>793</v>
      </c>
      <c r="D193" s="89">
        <v>738</v>
      </c>
      <c r="E193" s="71">
        <f t="shared" si="4"/>
        <v>51.796211626387979</v>
      </c>
      <c r="F193" s="71">
        <f t="shared" si="5"/>
        <v>48.203788373612014</v>
      </c>
    </row>
    <row r="194" spans="1:6" hidden="1">
      <c r="A194" s="87" t="s">
        <v>373</v>
      </c>
      <c r="B194" s="88">
        <v>1524</v>
      </c>
      <c r="C194" s="89">
        <v>521</v>
      </c>
      <c r="D194" s="89">
        <v>1003</v>
      </c>
      <c r="E194" s="71">
        <f t="shared" si="4"/>
        <v>34.186351706036746</v>
      </c>
      <c r="F194" s="71">
        <f t="shared" si="5"/>
        <v>65.813648293963254</v>
      </c>
    </row>
    <row r="195" spans="1:6" hidden="1">
      <c r="A195" s="87" t="s">
        <v>366</v>
      </c>
      <c r="B195" s="88">
        <v>1503</v>
      </c>
      <c r="C195" s="89">
        <v>651</v>
      </c>
      <c r="D195" s="89">
        <v>852</v>
      </c>
      <c r="E195" s="71">
        <f t="shared" si="4"/>
        <v>43.313373253493012</v>
      </c>
      <c r="F195" s="71">
        <f t="shared" si="5"/>
        <v>56.686626746506988</v>
      </c>
    </row>
    <row r="196" spans="1:6" hidden="1">
      <c r="A196" s="87" t="s">
        <v>375</v>
      </c>
      <c r="B196" s="88">
        <v>1503</v>
      </c>
      <c r="C196" s="89">
        <v>906</v>
      </c>
      <c r="D196" s="89">
        <v>597</v>
      </c>
      <c r="E196" s="71">
        <f t="shared" si="4"/>
        <v>60.279441117764478</v>
      </c>
      <c r="F196" s="71">
        <f t="shared" si="5"/>
        <v>39.72055888223553</v>
      </c>
    </row>
    <row r="197" spans="1:6" hidden="1">
      <c r="A197" s="87" t="s">
        <v>363</v>
      </c>
      <c r="B197" s="88">
        <v>1470</v>
      </c>
      <c r="C197" s="89">
        <v>942</v>
      </c>
      <c r="D197" s="89">
        <v>528</v>
      </c>
      <c r="E197" s="71">
        <f t="shared" si="4"/>
        <v>64.08163265306122</v>
      </c>
      <c r="F197" s="71">
        <f t="shared" si="5"/>
        <v>35.918367346938773</v>
      </c>
    </row>
    <row r="198" spans="1:6" hidden="1">
      <c r="A198" s="87" t="s">
        <v>398</v>
      </c>
      <c r="B198" s="88">
        <v>1451</v>
      </c>
      <c r="C198" s="89">
        <v>195</v>
      </c>
      <c r="D198" s="89">
        <v>1256</v>
      </c>
      <c r="E198" s="71">
        <f t="shared" ref="E198:E261" si="6">(C198/B198)*100</f>
        <v>13.439007580978634</v>
      </c>
      <c r="F198" s="71">
        <f t="shared" ref="F198:F261" si="7">(D198/B198)*100</f>
        <v>86.56099241902136</v>
      </c>
    </row>
    <row r="199" spans="1:6" hidden="1">
      <c r="A199" s="87" t="s">
        <v>356</v>
      </c>
      <c r="B199" s="88">
        <v>1389</v>
      </c>
      <c r="C199" s="89">
        <v>865</v>
      </c>
      <c r="D199" s="89">
        <v>524</v>
      </c>
      <c r="E199" s="71">
        <f t="shared" si="6"/>
        <v>62.275017998560109</v>
      </c>
      <c r="F199" s="71">
        <f t="shared" si="7"/>
        <v>37.724982001439884</v>
      </c>
    </row>
    <row r="200" spans="1:6" hidden="1">
      <c r="A200" s="87" t="s">
        <v>365</v>
      </c>
      <c r="B200" s="88">
        <v>1361</v>
      </c>
      <c r="C200" s="89">
        <v>303</v>
      </c>
      <c r="D200" s="89">
        <v>1058</v>
      </c>
      <c r="E200" s="71">
        <f t="shared" si="6"/>
        <v>22.263041880969876</v>
      </c>
      <c r="F200" s="71">
        <f t="shared" si="7"/>
        <v>77.73695811903012</v>
      </c>
    </row>
    <row r="201" spans="1:6" hidden="1">
      <c r="A201" s="87" t="s">
        <v>372</v>
      </c>
      <c r="B201" s="88">
        <v>1353</v>
      </c>
      <c r="C201" s="89">
        <v>764</v>
      </c>
      <c r="D201" s="89">
        <v>589</v>
      </c>
      <c r="E201" s="71">
        <f t="shared" si="6"/>
        <v>56.467110125646713</v>
      </c>
      <c r="F201" s="71">
        <f t="shared" si="7"/>
        <v>43.532889874353287</v>
      </c>
    </row>
    <row r="202" spans="1:6" hidden="1">
      <c r="A202" s="87" t="s">
        <v>317</v>
      </c>
      <c r="B202" s="88">
        <v>1351</v>
      </c>
      <c r="C202" s="89">
        <v>1034</v>
      </c>
      <c r="D202" s="89">
        <v>317</v>
      </c>
      <c r="E202" s="71">
        <f t="shared" si="6"/>
        <v>76.535899333826791</v>
      </c>
      <c r="F202" s="71">
        <f t="shared" si="7"/>
        <v>23.464100666173206</v>
      </c>
    </row>
    <row r="203" spans="1:6" hidden="1">
      <c r="A203" s="87" t="s">
        <v>377</v>
      </c>
      <c r="B203" s="88">
        <v>1345</v>
      </c>
      <c r="C203" s="89">
        <v>313</v>
      </c>
      <c r="D203" s="89">
        <v>1032</v>
      </c>
      <c r="E203" s="71">
        <f t="shared" si="6"/>
        <v>23.271375464684017</v>
      </c>
      <c r="F203" s="71">
        <f t="shared" si="7"/>
        <v>76.728624535315987</v>
      </c>
    </row>
    <row r="204" spans="1:6" hidden="1">
      <c r="A204" s="87" t="s">
        <v>299</v>
      </c>
      <c r="B204" s="88">
        <v>1330</v>
      </c>
      <c r="C204" s="89">
        <v>1095</v>
      </c>
      <c r="D204" s="89">
        <v>235</v>
      </c>
      <c r="E204" s="71">
        <f t="shared" si="6"/>
        <v>82.330827067669176</v>
      </c>
      <c r="F204" s="71">
        <f t="shared" si="7"/>
        <v>17.669172932330827</v>
      </c>
    </row>
    <row r="205" spans="1:6" hidden="1">
      <c r="A205" s="87" t="s">
        <v>346</v>
      </c>
      <c r="B205" s="88">
        <v>1310</v>
      </c>
      <c r="C205" s="89">
        <v>439</v>
      </c>
      <c r="D205" s="89">
        <v>871</v>
      </c>
      <c r="E205" s="71">
        <f t="shared" si="6"/>
        <v>33.511450381679388</v>
      </c>
      <c r="F205" s="71">
        <f t="shared" si="7"/>
        <v>66.488549618320619</v>
      </c>
    </row>
    <row r="206" spans="1:6" hidden="1">
      <c r="A206" s="87" t="s">
        <v>387</v>
      </c>
      <c r="B206" s="88">
        <v>1206</v>
      </c>
      <c r="C206" s="89">
        <v>687</v>
      </c>
      <c r="D206" s="89">
        <v>519</v>
      </c>
      <c r="E206" s="71">
        <f t="shared" si="6"/>
        <v>56.965174129353237</v>
      </c>
      <c r="F206" s="71">
        <f t="shared" si="7"/>
        <v>43.034825870646763</v>
      </c>
    </row>
    <row r="207" spans="1:6" hidden="1">
      <c r="A207" s="87" t="s">
        <v>416</v>
      </c>
      <c r="B207" s="88">
        <v>1189</v>
      </c>
      <c r="C207" s="89">
        <v>646</v>
      </c>
      <c r="D207" s="89">
        <v>543</v>
      </c>
      <c r="E207" s="71">
        <f t="shared" si="6"/>
        <v>54.331370899915896</v>
      </c>
      <c r="F207" s="71">
        <f t="shared" si="7"/>
        <v>45.668629100084104</v>
      </c>
    </row>
    <row r="208" spans="1:6" hidden="1">
      <c r="A208" s="87" t="s">
        <v>379</v>
      </c>
      <c r="B208" s="88">
        <v>1184</v>
      </c>
      <c r="C208" s="89">
        <v>549</v>
      </c>
      <c r="D208" s="89">
        <v>635</v>
      </c>
      <c r="E208" s="71">
        <f t="shared" si="6"/>
        <v>46.368243243243242</v>
      </c>
      <c r="F208" s="71">
        <f t="shared" si="7"/>
        <v>53.631756756756758</v>
      </c>
    </row>
    <row r="209" spans="1:6" hidden="1">
      <c r="A209" s="87" t="s">
        <v>378</v>
      </c>
      <c r="B209" s="88">
        <v>1131</v>
      </c>
      <c r="C209" s="89">
        <v>378</v>
      </c>
      <c r="D209" s="89">
        <v>753</v>
      </c>
      <c r="E209" s="71">
        <f t="shared" si="6"/>
        <v>33.42175066312997</v>
      </c>
      <c r="F209" s="71">
        <f t="shared" si="7"/>
        <v>66.578249336870016</v>
      </c>
    </row>
    <row r="210" spans="1:6" hidden="1">
      <c r="A210" s="87" t="s">
        <v>361</v>
      </c>
      <c r="B210" s="88">
        <v>1118</v>
      </c>
      <c r="C210" s="89">
        <v>519</v>
      </c>
      <c r="D210" s="89">
        <v>599</v>
      </c>
      <c r="E210" s="71">
        <f t="shared" si="6"/>
        <v>46.422182468694096</v>
      </c>
      <c r="F210" s="71">
        <f t="shared" si="7"/>
        <v>53.577817531305904</v>
      </c>
    </row>
    <row r="211" spans="1:6" hidden="1">
      <c r="A211" s="87" t="s">
        <v>382</v>
      </c>
      <c r="B211" s="88">
        <v>1117</v>
      </c>
      <c r="C211" s="89">
        <v>676</v>
      </c>
      <c r="D211" s="89">
        <v>441</v>
      </c>
      <c r="E211" s="71">
        <f t="shared" si="6"/>
        <v>60.519247985675918</v>
      </c>
      <c r="F211" s="71">
        <f t="shared" si="7"/>
        <v>39.480752014324082</v>
      </c>
    </row>
    <row r="212" spans="1:6" hidden="1">
      <c r="A212" s="87" t="s">
        <v>396</v>
      </c>
      <c r="B212" s="88">
        <v>1114</v>
      </c>
      <c r="C212" s="89">
        <v>773</v>
      </c>
      <c r="D212" s="89">
        <v>341</v>
      </c>
      <c r="E212" s="71">
        <f t="shared" si="6"/>
        <v>69.38958707360861</v>
      </c>
      <c r="F212" s="71">
        <f t="shared" si="7"/>
        <v>30.610412926391383</v>
      </c>
    </row>
    <row r="213" spans="1:6" hidden="1">
      <c r="A213" s="87" t="s">
        <v>395</v>
      </c>
      <c r="B213" s="88">
        <v>1111</v>
      </c>
      <c r="C213" s="89">
        <v>627</v>
      </c>
      <c r="D213" s="89">
        <v>484</v>
      </c>
      <c r="E213" s="71">
        <f t="shared" si="6"/>
        <v>56.435643564356432</v>
      </c>
      <c r="F213" s="71">
        <f t="shared" si="7"/>
        <v>43.564356435643568</v>
      </c>
    </row>
    <row r="214" spans="1:6" hidden="1">
      <c r="A214" s="87" t="s">
        <v>384</v>
      </c>
      <c r="B214" s="88">
        <v>1106</v>
      </c>
      <c r="C214" s="89">
        <v>274</v>
      </c>
      <c r="D214" s="89">
        <v>832</v>
      </c>
      <c r="E214" s="71">
        <f t="shared" si="6"/>
        <v>24.773960216998191</v>
      </c>
      <c r="F214" s="71">
        <f t="shared" si="7"/>
        <v>75.226039783001809</v>
      </c>
    </row>
    <row r="215" spans="1:6" ht="30" hidden="1">
      <c r="A215" s="87" t="s">
        <v>370</v>
      </c>
      <c r="B215" s="88">
        <v>1078</v>
      </c>
      <c r="C215" s="89">
        <v>754</v>
      </c>
      <c r="D215" s="89">
        <v>324</v>
      </c>
      <c r="E215" s="71">
        <f t="shared" si="6"/>
        <v>69.944341372912803</v>
      </c>
      <c r="F215" s="71">
        <f t="shared" si="7"/>
        <v>30.055658627087201</v>
      </c>
    </row>
    <row r="216" spans="1:6" hidden="1">
      <c r="A216" s="87" t="s">
        <v>386</v>
      </c>
      <c r="B216" s="88">
        <v>1061</v>
      </c>
      <c r="C216" s="89">
        <v>564</v>
      </c>
      <c r="D216" s="89">
        <v>497</v>
      </c>
      <c r="E216" s="71">
        <f t="shared" si="6"/>
        <v>53.157398680490111</v>
      </c>
      <c r="F216" s="71">
        <f t="shared" si="7"/>
        <v>46.842601319509896</v>
      </c>
    </row>
    <row r="217" spans="1:6" hidden="1">
      <c r="A217" s="87" t="s">
        <v>390</v>
      </c>
      <c r="B217" s="88">
        <v>1033</v>
      </c>
      <c r="C217" s="89">
        <v>692</v>
      </c>
      <c r="D217" s="89">
        <v>341</v>
      </c>
      <c r="E217" s="71">
        <f t="shared" si="6"/>
        <v>66.989351403678612</v>
      </c>
      <c r="F217" s="71">
        <f t="shared" si="7"/>
        <v>33.010648596321396</v>
      </c>
    </row>
    <row r="218" spans="1:6" hidden="1">
      <c r="A218" s="87" t="s">
        <v>369</v>
      </c>
      <c r="B218" s="88">
        <v>1032</v>
      </c>
      <c r="C218" s="89">
        <v>56</v>
      </c>
      <c r="D218" s="89">
        <v>976</v>
      </c>
      <c r="E218" s="71">
        <f t="shared" si="6"/>
        <v>5.4263565891472867</v>
      </c>
      <c r="F218" s="71">
        <f t="shared" si="7"/>
        <v>94.573643410852711</v>
      </c>
    </row>
    <row r="219" spans="1:6" ht="45" hidden="1">
      <c r="A219" s="87" t="s">
        <v>393</v>
      </c>
      <c r="B219" s="88">
        <v>1022</v>
      </c>
      <c r="C219" s="89">
        <v>356</v>
      </c>
      <c r="D219" s="89">
        <v>666</v>
      </c>
      <c r="E219" s="71">
        <f t="shared" si="6"/>
        <v>34.833659491193735</v>
      </c>
      <c r="F219" s="71">
        <f t="shared" si="7"/>
        <v>65.166340508806258</v>
      </c>
    </row>
    <row r="220" spans="1:6" hidden="1">
      <c r="A220" s="87" t="s">
        <v>411</v>
      </c>
      <c r="B220" s="88">
        <v>1022</v>
      </c>
      <c r="C220" s="89">
        <v>826</v>
      </c>
      <c r="D220" s="89">
        <v>196</v>
      </c>
      <c r="E220" s="71">
        <f t="shared" si="6"/>
        <v>80.821917808219183</v>
      </c>
      <c r="F220" s="71">
        <f t="shared" si="7"/>
        <v>19.17808219178082</v>
      </c>
    </row>
    <row r="221" spans="1:6" hidden="1">
      <c r="A221" s="87" t="s">
        <v>394</v>
      </c>
      <c r="B221" s="88">
        <v>964</v>
      </c>
      <c r="C221" s="89">
        <v>90</v>
      </c>
      <c r="D221" s="89">
        <v>874</v>
      </c>
      <c r="E221" s="71">
        <f t="shared" si="6"/>
        <v>9.3360995850622412</v>
      </c>
      <c r="F221" s="71">
        <f t="shared" si="7"/>
        <v>90.663900414937757</v>
      </c>
    </row>
    <row r="222" spans="1:6" hidden="1">
      <c r="A222" s="87" t="s">
        <v>391</v>
      </c>
      <c r="B222" s="88">
        <v>918</v>
      </c>
      <c r="C222" s="89">
        <v>449</v>
      </c>
      <c r="D222" s="89">
        <v>469</v>
      </c>
      <c r="E222" s="71">
        <f t="shared" si="6"/>
        <v>48.910675381263616</v>
      </c>
      <c r="F222" s="71">
        <f t="shared" si="7"/>
        <v>51.089324618736384</v>
      </c>
    </row>
    <row r="223" spans="1:6" hidden="1">
      <c r="A223" s="87" t="s">
        <v>392</v>
      </c>
      <c r="B223" s="88">
        <v>890</v>
      </c>
      <c r="C223" s="89">
        <v>630</v>
      </c>
      <c r="D223" s="89">
        <v>260</v>
      </c>
      <c r="E223" s="71">
        <f t="shared" si="6"/>
        <v>70.786516853932582</v>
      </c>
      <c r="F223" s="71">
        <f t="shared" si="7"/>
        <v>29.213483146067414</v>
      </c>
    </row>
    <row r="224" spans="1:6" hidden="1">
      <c r="A224" s="87" t="s">
        <v>383</v>
      </c>
      <c r="B224" s="88">
        <v>869</v>
      </c>
      <c r="C224" s="89">
        <v>301</v>
      </c>
      <c r="D224" s="89">
        <v>568</v>
      </c>
      <c r="E224" s="71">
        <f t="shared" si="6"/>
        <v>34.637514384349828</v>
      </c>
      <c r="F224" s="71">
        <f t="shared" si="7"/>
        <v>65.362485615650172</v>
      </c>
    </row>
    <row r="225" spans="1:6" hidden="1">
      <c r="A225" s="87" t="s">
        <v>397</v>
      </c>
      <c r="B225" s="88">
        <v>858</v>
      </c>
      <c r="C225" s="89">
        <v>101</v>
      </c>
      <c r="D225" s="89">
        <v>757</v>
      </c>
      <c r="E225" s="71">
        <f t="shared" si="6"/>
        <v>11.771561771561771</v>
      </c>
      <c r="F225" s="71">
        <f t="shared" si="7"/>
        <v>88.228438228438236</v>
      </c>
    </row>
    <row r="226" spans="1:6" hidden="1">
      <c r="A226" s="87" t="s">
        <v>389</v>
      </c>
      <c r="B226" s="88">
        <v>856</v>
      </c>
      <c r="C226" s="89">
        <v>199</v>
      </c>
      <c r="D226" s="89">
        <v>657</v>
      </c>
      <c r="E226" s="71">
        <f t="shared" si="6"/>
        <v>23.247663551401871</v>
      </c>
      <c r="F226" s="71">
        <f t="shared" si="7"/>
        <v>76.752336448598129</v>
      </c>
    </row>
    <row r="227" spans="1:6" hidden="1">
      <c r="A227" s="87" t="s">
        <v>399</v>
      </c>
      <c r="B227" s="88">
        <v>827</v>
      </c>
      <c r="C227" s="89">
        <v>589</v>
      </c>
      <c r="D227" s="89">
        <v>238</v>
      </c>
      <c r="E227" s="71">
        <f t="shared" si="6"/>
        <v>71.221281741233383</v>
      </c>
      <c r="F227" s="71">
        <f t="shared" si="7"/>
        <v>28.778718258766627</v>
      </c>
    </row>
    <row r="228" spans="1:6" hidden="1">
      <c r="A228" s="87" t="s">
        <v>407</v>
      </c>
      <c r="B228" s="88">
        <v>823</v>
      </c>
      <c r="C228" s="89">
        <v>34</v>
      </c>
      <c r="D228" s="89">
        <v>789</v>
      </c>
      <c r="E228" s="71">
        <f t="shared" si="6"/>
        <v>4.1312272174969626</v>
      </c>
      <c r="F228" s="71">
        <f t="shared" si="7"/>
        <v>95.868772782503044</v>
      </c>
    </row>
    <row r="229" spans="1:6" hidden="1">
      <c r="A229" s="87" t="s">
        <v>410</v>
      </c>
      <c r="B229" s="88">
        <v>807</v>
      </c>
      <c r="C229" s="89">
        <v>700</v>
      </c>
      <c r="D229" s="89">
        <v>107</v>
      </c>
      <c r="E229" s="71">
        <f t="shared" si="6"/>
        <v>86.741016109045859</v>
      </c>
      <c r="F229" s="71">
        <f t="shared" si="7"/>
        <v>13.258983890954152</v>
      </c>
    </row>
    <row r="230" spans="1:6" hidden="1">
      <c r="A230" s="87" t="s">
        <v>408</v>
      </c>
      <c r="B230" s="88">
        <v>805</v>
      </c>
      <c r="C230" s="89">
        <v>282</v>
      </c>
      <c r="D230" s="89">
        <v>523</v>
      </c>
      <c r="E230" s="71">
        <f t="shared" si="6"/>
        <v>35.031055900621119</v>
      </c>
      <c r="F230" s="71">
        <f t="shared" si="7"/>
        <v>64.968944099378874</v>
      </c>
    </row>
    <row r="231" spans="1:6" hidden="1">
      <c r="A231" s="87" t="s">
        <v>402</v>
      </c>
      <c r="B231" s="88">
        <v>802</v>
      </c>
      <c r="C231" s="89">
        <v>289</v>
      </c>
      <c r="D231" s="89">
        <v>513</v>
      </c>
      <c r="E231" s="71">
        <f t="shared" si="6"/>
        <v>36.034912718204488</v>
      </c>
      <c r="F231" s="71">
        <f t="shared" si="7"/>
        <v>63.965087281795505</v>
      </c>
    </row>
    <row r="232" spans="1:6" hidden="1">
      <c r="A232" s="87" t="s">
        <v>421</v>
      </c>
      <c r="B232" s="88">
        <v>795</v>
      </c>
      <c r="C232" s="89">
        <v>356</v>
      </c>
      <c r="D232" s="89">
        <v>439</v>
      </c>
      <c r="E232" s="71">
        <f t="shared" si="6"/>
        <v>44.779874213836479</v>
      </c>
      <c r="F232" s="71">
        <f t="shared" si="7"/>
        <v>55.220125786163521</v>
      </c>
    </row>
    <row r="233" spans="1:6" hidden="1">
      <c r="A233" s="87" t="s">
        <v>400</v>
      </c>
      <c r="B233" s="88">
        <v>767</v>
      </c>
      <c r="C233" s="89">
        <v>498</v>
      </c>
      <c r="D233" s="89">
        <v>269</v>
      </c>
      <c r="E233" s="71">
        <f t="shared" si="6"/>
        <v>64.928292046936122</v>
      </c>
      <c r="F233" s="71">
        <f t="shared" si="7"/>
        <v>35.071707953063886</v>
      </c>
    </row>
    <row r="234" spans="1:6" hidden="1">
      <c r="A234" s="87" t="s">
        <v>405</v>
      </c>
      <c r="B234" s="88">
        <v>764</v>
      </c>
      <c r="C234" s="89">
        <v>253</v>
      </c>
      <c r="D234" s="89">
        <v>511</v>
      </c>
      <c r="E234" s="71">
        <f t="shared" si="6"/>
        <v>33.1151832460733</v>
      </c>
      <c r="F234" s="71">
        <f t="shared" si="7"/>
        <v>66.8848167539267</v>
      </c>
    </row>
    <row r="235" spans="1:6" hidden="1">
      <c r="A235" s="87" t="s">
        <v>404</v>
      </c>
      <c r="B235" s="88">
        <v>758</v>
      </c>
      <c r="C235" s="89">
        <v>251</v>
      </c>
      <c r="D235" s="89">
        <v>507</v>
      </c>
      <c r="E235" s="71">
        <f t="shared" si="6"/>
        <v>33.113456464379951</v>
      </c>
      <c r="F235" s="71">
        <f t="shared" si="7"/>
        <v>66.886543535620063</v>
      </c>
    </row>
    <row r="236" spans="1:6" hidden="1">
      <c r="A236" s="87" t="s">
        <v>431</v>
      </c>
      <c r="B236" s="88">
        <v>740</v>
      </c>
      <c r="C236" s="89">
        <v>199</v>
      </c>
      <c r="D236" s="89">
        <v>541</v>
      </c>
      <c r="E236" s="71">
        <f t="shared" si="6"/>
        <v>26.891891891891888</v>
      </c>
      <c r="F236" s="71">
        <f t="shared" si="7"/>
        <v>73.108108108108098</v>
      </c>
    </row>
    <row r="237" spans="1:6" hidden="1">
      <c r="A237" s="87" t="s">
        <v>422</v>
      </c>
      <c r="B237" s="88">
        <v>731</v>
      </c>
      <c r="C237" s="89">
        <v>127</v>
      </c>
      <c r="D237" s="89">
        <v>604</v>
      </c>
      <c r="E237" s="71">
        <f t="shared" si="6"/>
        <v>17.373461012311903</v>
      </c>
      <c r="F237" s="71">
        <f t="shared" si="7"/>
        <v>82.626538987688107</v>
      </c>
    </row>
    <row r="238" spans="1:6" hidden="1">
      <c r="A238" s="87" t="s">
        <v>420</v>
      </c>
      <c r="B238" s="88">
        <v>718</v>
      </c>
      <c r="C238" s="89">
        <v>214</v>
      </c>
      <c r="D238" s="89">
        <v>504</v>
      </c>
      <c r="E238" s="71">
        <f t="shared" si="6"/>
        <v>29.805013927576603</v>
      </c>
      <c r="F238" s="71">
        <f t="shared" si="7"/>
        <v>70.19498607242339</v>
      </c>
    </row>
    <row r="239" spans="1:6" hidden="1">
      <c r="A239" s="87" t="s">
        <v>406</v>
      </c>
      <c r="B239" s="88">
        <v>715</v>
      </c>
      <c r="C239" s="89">
        <v>250</v>
      </c>
      <c r="D239" s="89">
        <v>465</v>
      </c>
      <c r="E239" s="71">
        <f t="shared" si="6"/>
        <v>34.965034965034967</v>
      </c>
      <c r="F239" s="71">
        <f t="shared" si="7"/>
        <v>65.034965034965026</v>
      </c>
    </row>
    <row r="240" spans="1:6" hidden="1">
      <c r="A240" s="87" t="s">
        <v>428</v>
      </c>
      <c r="B240" s="88">
        <v>685</v>
      </c>
      <c r="C240" s="89">
        <v>461</v>
      </c>
      <c r="D240" s="89">
        <v>224</v>
      </c>
      <c r="E240" s="71">
        <f t="shared" si="6"/>
        <v>67.299270072992698</v>
      </c>
      <c r="F240" s="71">
        <f t="shared" si="7"/>
        <v>32.700729927007302</v>
      </c>
    </row>
    <row r="241" spans="1:6" hidden="1">
      <c r="A241" s="87" t="s">
        <v>419</v>
      </c>
      <c r="B241" s="88">
        <v>684</v>
      </c>
      <c r="C241" s="89">
        <v>140</v>
      </c>
      <c r="D241" s="89">
        <v>544</v>
      </c>
      <c r="E241" s="71">
        <f t="shared" si="6"/>
        <v>20.467836257309941</v>
      </c>
      <c r="F241" s="71">
        <f t="shared" si="7"/>
        <v>79.532163742690059</v>
      </c>
    </row>
    <row r="242" spans="1:6" hidden="1">
      <c r="A242" s="87" t="s">
        <v>320</v>
      </c>
      <c r="B242" s="88">
        <v>679</v>
      </c>
      <c r="C242" s="89">
        <v>77</v>
      </c>
      <c r="D242" s="89">
        <v>602</v>
      </c>
      <c r="E242" s="71">
        <f t="shared" si="6"/>
        <v>11.340206185567011</v>
      </c>
      <c r="F242" s="71">
        <f t="shared" si="7"/>
        <v>88.659793814432987</v>
      </c>
    </row>
    <row r="243" spans="1:6" hidden="1">
      <c r="A243" s="87" t="s">
        <v>417</v>
      </c>
      <c r="B243" s="88">
        <v>679</v>
      </c>
      <c r="C243" s="89">
        <v>58</v>
      </c>
      <c r="D243" s="89">
        <v>621</v>
      </c>
      <c r="E243" s="71">
        <f t="shared" si="6"/>
        <v>8.5419734904270985</v>
      </c>
      <c r="F243" s="71">
        <f t="shared" si="7"/>
        <v>91.458026509572903</v>
      </c>
    </row>
    <row r="244" spans="1:6" hidden="1">
      <c r="A244" s="87" t="s">
        <v>423</v>
      </c>
      <c r="B244" s="88">
        <v>657</v>
      </c>
      <c r="C244" s="89">
        <v>97</v>
      </c>
      <c r="D244" s="89">
        <v>560</v>
      </c>
      <c r="E244" s="71">
        <f t="shared" si="6"/>
        <v>14.764079147640791</v>
      </c>
      <c r="F244" s="71">
        <f t="shared" si="7"/>
        <v>85.2359208523592</v>
      </c>
    </row>
    <row r="245" spans="1:6" hidden="1">
      <c r="A245" s="87" t="s">
        <v>446</v>
      </c>
      <c r="B245" s="88">
        <v>627</v>
      </c>
      <c r="C245" s="89">
        <v>320</v>
      </c>
      <c r="D245" s="89">
        <v>307</v>
      </c>
      <c r="E245" s="71">
        <f t="shared" si="6"/>
        <v>51.036682615629978</v>
      </c>
      <c r="F245" s="71">
        <f t="shared" si="7"/>
        <v>48.963317384370015</v>
      </c>
    </row>
    <row r="246" spans="1:6" hidden="1">
      <c r="A246" s="87" t="s">
        <v>413</v>
      </c>
      <c r="B246" s="88">
        <v>617</v>
      </c>
      <c r="C246" s="89">
        <v>293</v>
      </c>
      <c r="D246" s="89">
        <v>324</v>
      </c>
      <c r="E246" s="71">
        <f t="shared" si="6"/>
        <v>47.487844408427875</v>
      </c>
      <c r="F246" s="71">
        <f t="shared" si="7"/>
        <v>52.512155591572117</v>
      </c>
    </row>
    <row r="247" spans="1:6" hidden="1">
      <c r="A247" s="87" t="s">
        <v>425</v>
      </c>
      <c r="B247" s="88">
        <v>609</v>
      </c>
      <c r="C247" s="89">
        <v>483</v>
      </c>
      <c r="D247" s="89">
        <v>126</v>
      </c>
      <c r="E247" s="71">
        <f t="shared" si="6"/>
        <v>79.310344827586206</v>
      </c>
      <c r="F247" s="71">
        <f t="shared" si="7"/>
        <v>20.689655172413794</v>
      </c>
    </row>
    <row r="248" spans="1:6" hidden="1">
      <c r="A248" s="87" t="s">
        <v>401</v>
      </c>
      <c r="B248" s="88">
        <v>602</v>
      </c>
      <c r="C248" s="89">
        <v>205</v>
      </c>
      <c r="D248" s="89">
        <v>397</v>
      </c>
      <c r="E248" s="71">
        <f t="shared" si="6"/>
        <v>34.053156146179404</v>
      </c>
      <c r="F248" s="71">
        <f t="shared" si="7"/>
        <v>65.946843853820596</v>
      </c>
    </row>
    <row r="249" spans="1:6" hidden="1">
      <c r="A249" s="87" t="s">
        <v>418</v>
      </c>
      <c r="B249" s="88">
        <v>601</v>
      </c>
      <c r="C249" s="89">
        <v>355</v>
      </c>
      <c r="D249" s="89">
        <v>246</v>
      </c>
      <c r="E249" s="71">
        <f t="shared" si="6"/>
        <v>59.068219633943428</v>
      </c>
      <c r="F249" s="71">
        <f t="shared" si="7"/>
        <v>40.931780366056572</v>
      </c>
    </row>
    <row r="250" spans="1:6" hidden="1">
      <c r="A250" s="87" t="s">
        <v>427</v>
      </c>
      <c r="B250" s="88">
        <v>596</v>
      </c>
      <c r="C250" s="89">
        <v>63</v>
      </c>
      <c r="D250" s="89">
        <v>533</v>
      </c>
      <c r="E250" s="71">
        <f t="shared" si="6"/>
        <v>10.570469798657719</v>
      </c>
      <c r="F250" s="71">
        <f t="shared" si="7"/>
        <v>89.429530201342274</v>
      </c>
    </row>
    <row r="251" spans="1:6" hidden="1">
      <c r="A251" s="87" t="s">
        <v>444</v>
      </c>
      <c r="B251" s="88">
        <v>594</v>
      </c>
      <c r="C251" s="89">
        <v>210</v>
      </c>
      <c r="D251" s="89">
        <v>384</v>
      </c>
      <c r="E251" s="71">
        <f t="shared" si="6"/>
        <v>35.353535353535356</v>
      </c>
      <c r="F251" s="71">
        <f t="shared" si="7"/>
        <v>64.646464646464651</v>
      </c>
    </row>
    <row r="252" spans="1:6" hidden="1">
      <c r="A252" s="87" t="s">
        <v>449</v>
      </c>
      <c r="B252" s="88">
        <v>586</v>
      </c>
      <c r="C252" s="89">
        <v>187</v>
      </c>
      <c r="D252" s="89">
        <v>399</v>
      </c>
      <c r="E252" s="71">
        <f t="shared" si="6"/>
        <v>31.911262798634809</v>
      </c>
      <c r="F252" s="71">
        <f t="shared" si="7"/>
        <v>68.088737201365191</v>
      </c>
    </row>
    <row r="253" spans="1:6" ht="30" hidden="1">
      <c r="A253" s="87" t="s">
        <v>347</v>
      </c>
      <c r="B253" s="88">
        <v>586</v>
      </c>
      <c r="C253" s="89">
        <v>278</v>
      </c>
      <c r="D253" s="89">
        <v>308</v>
      </c>
      <c r="E253" s="71">
        <f t="shared" si="6"/>
        <v>47.44027303754266</v>
      </c>
      <c r="F253" s="71">
        <f t="shared" si="7"/>
        <v>52.55972696245734</v>
      </c>
    </row>
    <row r="254" spans="1:6" hidden="1">
      <c r="A254" s="87" t="s">
        <v>409</v>
      </c>
      <c r="B254" s="88">
        <v>586</v>
      </c>
      <c r="C254" s="89">
        <v>280</v>
      </c>
      <c r="D254" s="89">
        <v>306</v>
      </c>
      <c r="E254" s="71">
        <f t="shared" si="6"/>
        <v>47.781569965870304</v>
      </c>
      <c r="F254" s="71">
        <f t="shared" si="7"/>
        <v>52.218430034129696</v>
      </c>
    </row>
    <row r="255" spans="1:6" hidden="1">
      <c r="A255" s="87" t="s">
        <v>412</v>
      </c>
      <c r="B255" s="88">
        <v>583</v>
      </c>
      <c r="C255" s="89">
        <v>425</v>
      </c>
      <c r="D255" s="89">
        <v>158</v>
      </c>
      <c r="E255" s="71">
        <f t="shared" si="6"/>
        <v>72.898799313893662</v>
      </c>
      <c r="F255" s="71">
        <f t="shared" si="7"/>
        <v>27.101200686106345</v>
      </c>
    </row>
    <row r="256" spans="1:6" hidden="1">
      <c r="A256" s="87" t="s">
        <v>424</v>
      </c>
      <c r="B256" s="88">
        <v>571</v>
      </c>
      <c r="C256" s="89">
        <v>231</v>
      </c>
      <c r="D256" s="89">
        <v>340</v>
      </c>
      <c r="E256" s="71">
        <f t="shared" si="6"/>
        <v>40.455341506129599</v>
      </c>
      <c r="F256" s="71">
        <f t="shared" si="7"/>
        <v>59.544658493870408</v>
      </c>
    </row>
    <row r="257" spans="1:6" hidden="1">
      <c r="A257" s="87" t="s">
        <v>435</v>
      </c>
      <c r="B257" s="88">
        <v>562</v>
      </c>
      <c r="C257" s="89">
        <v>344</v>
      </c>
      <c r="D257" s="89">
        <v>218</v>
      </c>
      <c r="E257" s="71">
        <f t="shared" si="6"/>
        <v>61.209964412811388</v>
      </c>
      <c r="F257" s="71">
        <f t="shared" si="7"/>
        <v>38.790035587188612</v>
      </c>
    </row>
    <row r="258" spans="1:6" hidden="1">
      <c r="A258" s="87" t="s">
        <v>415</v>
      </c>
      <c r="B258" s="88">
        <v>554</v>
      </c>
      <c r="C258" s="89">
        <v>133</v>
      </c>
      <c r="D258" s="89">
        <v>421</v>
      </c>
      <c r="E258" s="71">
        <f t="shared" si="6"/>
        <v>24.007220216606498</v>
      </c>
      <c r="F258" s="71">
        <f t="shared" si="7"/>
        <v>75.992779783393502</v>
      </c>
    </row>
    <row r="259" spans="1:6" hidden="1">
      <c r="A259" s="87" t="s">
        <v>436</v>
      </c>
      <c r="B259" s="88">
        <v>532</v>
      </c>
      <c r="C259" s="89">
        <v>370</v>
      </c>
      <c r="D259" s="89">
        <v>162</v>
      </c>
      <c r="E259" s="71">
        <f t="shared" si="6"/>
        <v>69.548872180451127</v>
      </c>
      <c r="F259" s="71">
        <f t="shared" si="7"/>
        <v>30.451127819548873</v>
      </c>
    </row>
    <row r="260" spans="1:6" hidden="1">
      <c r="A260" s="87" t="s">
        <v>426</v>
      </c>
      <c r="B260" s="88">
        <v>522</v>
      </c>
      <c r="C260" s="89">
        <v>293</v>
      </c>
      <c r="D260" s="89">
        <v>229</v>
      </c>
      <c r="E260" s="71">
        <f t="shared" si="6"/>
        <v>56.130268199233711</v>
      </c>
      <c r="F260" s="71">
        <f t="shared" si="7"/>
        <v>43.869731800766282</v>
      </c>
    </row>
    <row r="261" spans="1:6" hidden="1">
      <c r="A261" s="87" t="s">
        <v>430</v>
      </c>
      <c r="B261" s="88">
        <v>512</v>
      </c>
      <c r="C261" s="89">
        <v>407</v>
      </c>
      <c r="D261" s="89">
        <v>105</v>
      </c>
      <c r="E261" s="71">
        <f t="shared" si="6"/>
        <v>79.4921875</v>
      </c>
      <c r="F261" s="71">
        <f t="shared" si="7"/>
        <v>20.5078125</v>
      </c>
    </row>
    <row r="262" spans="1:6" hidden="1">
      <c r="A262" s="87" t="s">
        <v>374</v>
      </c>
      <c r="B262" s="88">
        <v>504</v>
      </c>
      <c r="C262" s="89">
        <v>54</v>
      </c>
      <c r="D262" s="89">
        <v>450</v>
      </c>
      <c r="E262" s="71">
        <f t="shared" ref="E262:E325" si="8">(C262/B262)*100</f>
        <v>10.714285714285714</v>
      </c>
      <c r="F262" s="71">
        <f t="shared" ref="F262:F325" si="9">(D262/B262)*100</f>
        <v>89.285714285714292</v>
      </c>
    </row>
    <row r="263" spans="1:6" hidden="1">
      <c r="A263" s="87" t="s">
        <v>457</v>
      </c>
      <c r="B263" s="88">
        <v>487</v>
      </c>
      <c r="C263" s="89">
        <v>337</v>
      </c>
      <c r="D263" s="89">
        <v>150</v>
      </c>
      <c r="E263" s="71">
        <f t="shared" si="8"/>
        <v>69.199178644763862</v>
      </c>
      <c r="F263" s="71">
        <f t="shared" si="9"/>
        <v>30.800821355236142</v>
      </c>
    </row>
    <row r="264" spans="1:6" hidden="1">
      <c r="A264" s="87" t="s">
        <v>438</v>
      </c>
      <c r="B264" s="88">
        <v>486</v>
      </c>
      <c r="C264" s="89">
        <v>369</v>
      </c>
      <c r="D264" s="89">
        <v>117</v>
      </c>
      <c r="E264" s="71">
        <f t="shared" si="8"/>
        <v>75.925925925925924</v>
      </c>
      <c r="F264" s="71">
        <f t="shared" si="9"/>
        <v>24.074074074074073</v>
      </c>
    </row>
    <row r="265" spans="1:6" hidden="1">
      <c r="A265" s="87" t="s">
        <v>433</v>
      </c>
      <c r="B265" s="88">
        <v>485</v>
      </c>
      <c r="C265" s="89">
        <v>270</v>
      </c>
      <c r="D265" s="89">
        <v>215</v>
      </c>
      <c r="E265" s="71">
        <f t="shared" si="8"/>
        <v>55.670103092783506</v>
      </c>
      <c r="F265" s="71">
        <f t="shared" si="9"/>
        <v>44.329896907216494</v>
      </c>
    </row>
    <row r="266" spans="1:6" hidden="1">
      <c r="A266" s="87" t="s">
        <v>450</v>
      </c>
      <c r="B266" s="88">
        <v>479</v>
      </c>
      <c r="C266" s="89">
        <v>334</v>
      </c>
      <c r="D266" s="89">
        <v>145</v>
      </c>
      <c r="E266" s="71">
        <f t="shared" si="8"/>
        <v>69.728601252609607</v>
      </c>
      <c r="F266" s="71">
        <f t="shared" si="9"/>
        <v>30.2713987473904</v>
      </c>
    </row>
    <row r="267" spans="1:6" hidden="1">
      <c r="A267" s="87" t="s">
        <v>439</v>
      </c>
      <c r="B267" s="88">
        <v>466</v>
      </c>
      <c r="C267" s="89">
        <v>81</v>
      </c>
      <c r="D267" s="89">
        <v>385</v>
      </c>
      <c r="E267" s="71">
        <f t="shared" si="8"/>
        <v>17.381974248927037</v>
      </c>
      <c r="F267" s="71">
        <f t="shared" si="9"/>
        <v>82.618025751072963</v>
      </c>
    </row>
    <row r="268" spans="1:6" hidden="1">
      <c r="A268" s="87" t="s">
        <v>432</v>
      </c>
      <c r="B268" s="88">
        <v>442</v>
      </c>
      <c r="C268" s="89">
        <v>142</v>
      </c>
      <c r="D268" s="89">
        <v>300</v>
      </c>
      <c r="E268" s="71">
        <f t="shared" si="8"/>
        <v>32.126696832579185</v>
      </c>
      <c r="F268" s="71">
        <f t="shared" si="9"/>
        <v>67.873303167420815</v>
      </c>
    </row>
    <row r="269" spans="1:6" hidden="1">
      <c r="A269" s="87" t="s">
        <v>445</v>
      </c>
      <c r="B269" s="88">
        <v>404</v>
      </c>
      <c r="C269" s="89">
        <v>228</v>
      </c>
      <c r="D269" s="89">
        <v>176</v>
      </c>
      <c r="E269" s="71">
        <f t="shared" si="8"/>
        <v>56.435643564356432</v>
      </c>
      <c r="F269" s="71">
        <f t="shared" si="9"/>
        <v>43.564356435643568</v>
      </c>
    </row>
    <row r="270" spans="1:6" hidden="1">
      <c r="A270" s="87" t="s">
        <v>403</v>
      </c>
      <c r="B270" s="88">
        <v>393</v>
      </c>
      <c r="C270" s="89">
        <v>215</v>
      </c>
      <c r="D270" s="89">
        <v>178</v>
      </c>
      <c r="E270" s="71">
        <f t="shared" si="8"/>
        <v>54.707379134860048</v>
      </c>
      <c r="F270" s="71">
        <f t="shared" si="9"/>
        <v>45.292620865139952</v>
      </c>
    </row>
    <row r="271" spans="1:6" hidden="1">
      <c r="A271" s="87" t="s">
        <v>452</v>
      </c>
      <c r="B271" s="88">
        <v>380</v>
      </c>
      <c r="C271" s="89">
        <v>243</v>
      </c>
      <c r="D271" s="89">
        <v>137</v>
      </c>
      <c r="E271" s="71">
        <f t="shared" si="8"/>
        <v>63.94736842105263</v>
      </c>
      <c r="F271" s="71">
        <f t="shared" si="9"/>
        <v>36.05263157894737</v>
      </c>
    </row>
    <row r="272" spans="1:6" hidden="1">
      <c r="A272" s="87" t="s">
        <v>458</v>
      </c>
      <c r="B272" s="88">
        <v>377</v>
      </c>
      <c r="C272" s="89">
        <v>286</v>
      </c>
      <c r="D272" s="89">
        <v>91</v>
      </c>
      <c r="E272" s="71">
        <f t="shared" si="8"/>
        <v>75.862068965517238</v>
      </c>
      <c r="F272" s="71">
        <f t="shared" si="9"/>
        <v>24.137931034482758</v>
      </c>
    </row>
    <row r="273" spans="1:6" ht="30" hidden="1">
      <c r="A273" s="87" t="s">
        <v>462</v>
      </c>
      <c r="B273" s="88">
        <v>377</v>
      </c>
      <c r="C273" s="89">
        <v>238</v>
      </c>
      <c r="D273" s="89">
        <v>139</v>
      </c>
      <c r="E273" s="71">
        <f t="shared" si="8"/>
        <v>63.129973474801062</v>
      </c>
      <c r="F273" s="71">
        <f t="shared" si="9"/>
        <v>36.870026525198938</v>
      </c>
    </row>
    <row r="274" spans="1:6" hidden="1">
      <c r="A274" s="87" t="s">
        <v>468</v>
      </c>
      <c r="B274" s="88">
        <v>356</v>
      </c>
      <c r="C274" s="89">
        <v>242</v>
      </c>
      <c r="D274" s="89">
        <v>114</v>
      </c>
      <c r="E274" s="71">
        <f t="shared" si="8"/>
        <v>67.977528089887642</v>
      </c>
      <c r="F274" s="71">
        <f t="shared" si="9"/>
        <v>32.022471910112358</v>
      </c>
    </row>
    <row r="275" spans="1:6" ht="30" hidden="1">
      <c r="A275" s="87" t="s">
        <v>441</v>
      </c>
      <c r="B275" s="88">
        <v>350</v>
      </c>
      <c r="C275" s="89">
        <v>208</v>
      </c>
      <c r="D275" s="89">
        <v>142</v>
      </c>
      <c r="E275" s="71">
        <f t="shared" si="8"/>
        <v>59.428571428571431</v>
      </c>
      <c r="F275" s="71">
        <f t="shared" si="9"/>
        <v>40.571428571428569</v>
      </c>
    </row>
    <row r="276" spans="1:6" hidden="1">
      <c r="A276" s="87" t="s">
        <v>454</v>
      </c>
      <c r="B276" s="88">
        <v>335</v>
      </c>
      <c r="C276" s="89">
        <v>143</v>
      </c>
      <c r="D276" s="89">
        <v>192</v>
      </c>
      <c r="E276" s="71">
        <f t="shared" si="8"/>
        <v>42.68656716417911</v>
      </c>
      <c r="F276" s="71">
        <f t="shared" si="9"/>
        <v>57.313432835820898</v>
      </c>
    </row>
    <row r="277" spans="1:6" hidden="1">
      <c r="A277" s="87" t="s">
        <v>478</v>
      </c>
      <c r="B277" s="88">
        <v>334</v>
      </c>
      <c r="C277" s="89">
        <v>33</v>
      </c>
      <c r="D277" s="89">
        <v>301</v>
      </c>
      <c r="E277" s="71">
        <f t="shared" si="8"/>
        <v>9.8802395209580833</v>
      </c>
      <c r="F277" s="71">
        <f t="shared" si="9"/>
        <v>90.119760479041915</v>
      </c>
    </row>
    <row r="278" spans="1:6" hidden="1">
      <c r="A278" s="87" t="s">
        <v>459</v>
      </c>
      <c r="B278" s="88">
        <v>330</v>
      </c>
      <c r="C278" s="89">
        <v>200</v>
      </c>
      <c r="D278" s="89">
        <v>130</v>
      </c>
      <c r="E278" s="71">
        <f t="shared" si="8"/>
        <v>60.606060606060609</v>
      </c>
      <c r="F278" s="71">
        <f t="shared" si="9"/>
        <v>39.393939393939391</v>
      </c>
    </row>
    <row r="279" spans="1:6" hidden="1">
      <c r="A279" s="87" t="s">
        <v>455</v>
      </c>
      <c r="B279" s="88">
        <v>318</v>
      </c>
      <c r="C279" s="89">
        <v>17</v>
      </c>
      <c r="D279" s="89">
        <v>301</v>
      </c>
      <c r="E279" s="71">
        <f t="shared" si="8"/>
        <v>5.3459119496855347</v>
      </c>
      <c r="F279" s="71">
        <f t="shared" si="9"/>
        <v>94.654088050314471</v>
      </c>
    </row>
    <row r="280" spans="1:6" hidden="1">
      <c r="A280" s="87" t="s">
        <v>471</v>
      </c>
      <c r="B280" s="88">
        <v>316</v>
      </c>
      <c r="C280" s="89">
        <v>61</v>
      </c>
      <c r="D280" s="89">
        <v>255</v>
      </c>
      <c r="E280" s="71">
        <f t="shared" si="8"/>
        <v>19.303797468354432</v>
      </c>
      <c r="F280" s="71">
        <f t="shared" si="9"/>
        <v>80.696202531645568</v>
      </c>
    </row>
    <row r="281" spans="1:6" hidden="1">
      <c r="A281" s="87" t="s">
        <v>474</v>
      </c>
      <c r="B281" s="88">
        <v>307</v>
      </c>
      <c r="C281" s="89">
        <v>156</v>
      </c>
      <c r="D281" s="89">
        <v>151</v>
      </c>
      <c r="E281" s="71">
        <f t="shared" si="8"/>
        <v>50.814332247557005</v>
      </c>
      <c r="F281" s="71">
        <f t="shared" si="9"/>
        <v>49.185667752442995</v>
      </c>
    </row>
    <row r="282" spans="1:6" ht="30" hidden="1">
      <c r="A282" s="87" t="s">
        <v>434</v>
      </c>
      <c r="B282" s="88">
        <v>306</v>
      </c>
      <c r="C282" s="89">
        <v>157</v>
      </c>
      <c r="D282" s="89">
        <v>149</v>
      </c>
      <c r="E282" s="71">
        <f t="shared" si="8"/>
        <v>51.307189542483655</v>
      </c>
      <c r="F282" s="71">
        <f t="shared" si="9"/>
        <v>48.692810457516337</v>
      </c>
    </row>
    <row r="283" spans="1:6" hidden="1">
      <c r="A283" s="87" t="s">
        <v>465</v>
      </c>
      <c r="B283" s="88">
        <v>304</v>
      </c>
      <c r="C283" s="89">
        <v>165</v>
      </c>
      <c r="D283" s="89">
        <v>139</v>
      </c>
      <c r="E283" s="71">
        <f t="shared" si="8"/>
        <v>54.276315789473685</v>
      </c>
      <c r="F283" s="71">
        <f t="shared" si="9"/>
        <v>45.723684210526315</v>
      </c>
    </row>
    <row r="284" spans="1:6" hidden="1">
      <c r="A284" s="87" t="s">
        <v>388</v>
      </c>
      <c r="B284" s="88">
        <v>293</v>
      </c>
      <c r="C284" s="89">
        <v>208</v>
      </c>
      <c r="D284" s="89">
        <v>85</v>
      </c>
      <c r="E284" s="71">
        <f t="shared" si="8"/>
        <v>70.989761092150175</v>
      </c>
      <c r="F284" s="71">
        <f t="shared" si="9"/>
        <v>29.010238907849828</v>
      </c>
    </row>
    <row r="285" spans="1:6" hidden="1">
      <c r="A285" s="87" t="s">
        <v>451</v>
      </c>
      <c r="B285" s="88">
        <v>288</v>
      </c>
      <c r="C285" s="89">
        <v>187</v>
      </c>
      <c r="D285" s="89">
        <v>101</v>
      </c>
      <c r="E285" s="71">
        <f t="shared" si="8"/>
        <v>64.930555555555557</v>
      </c>
      <c r="F285" s="71">
        <f t="shared" si="9"/>
        <v>35.069444444444443</v>
      </c>
    </row>
    <row r="286" spans="1:6" hidden="1">
      <c r="A286" s="87" t="s">
        <v>461</v>
      </c>
      <c r="B286" s="88">
        <v>275</v>
      </c>
      <c r="C286" s="89">
        <v>118</v>
      </c>
      <c r="D286" s="89">
        <v>157</v>
      </c>
      <c r="E286" s="71">
        <f t="shared" si="8"/>
        <v>42.909090909090907</v>
      </c>
      <c r="F286" s="71">
        <f t="shared" si="9"/>
        <v>57.090909090909093</v>
      </c>
    </row>
    <row r="287" spans="1:6" ht="30" hidden="1">
      <c r="A287" s="87" t="s">
        <v>476</v>
      </c>
      <c r="B287" s="88">
        <v>262</v>
      </c>
      <c r="C287" s="89">
        <v>174</v>
      </c>
      <c r="D287" s="89">
        <v>88</v>
      </c>
      <c r="E287" s="71">
        <f t="shared" si="8"/>
        <v>66.412213740458014</v>
      </c>
      <c r="F287" s="71">
        <f t="shared" si="9"/>
        <v>33.587786259541986</v>
      </c>
    </row>
    <row r="288" spans="1:6" hidden="1">
      <c r="A288" s="87" t="s">
        <v>469</v>
      </c>
      <c r="B288" s="88">
        <v>255</v>
      </c>
      <c r="C288" s="89">
        <v>76</v>
      </c>
      <c r="D288" s="89">
        <v>179</v>
      </c>
      <c r="E288" s="71">
        <f t="shared" si="8"/>
        <v>29.803921568627452</v>
      </c>
      <c r="F288" s="71">
        <f t="shared" si="9"/>
        <v>70.196078431372541</v>
      </c>
    </row>
    <row r="289" spans="1:6" ht="30" hidden="1">
      <c r="A289" s="87" t="s">
        <v>442</v>
      </c>
      <c r="B289" s="88">
        <v>248</v>
      </c>
      <c r="C289" s="89">
        <v>121</v>
      </c>
      <c r="D289" s="89">
        <v>127</v>
      </c>
      <c r="E289" s="71">
        <f t="shared" si="8"/>
        <v>48.79032258064516</v>
      </c>
      <c r="F289" s="71">
        <f t="shared" si="9"/>
        <v>51.20967741935484</v>
      </c>
    </row>
    <row r="290" spans="1:6" hidden="1">
      <c r="A290" s="87" t="s">
        <v>467</v>
      </c>
      <c r="B290" s="88">
        <v>241</v>
      </c>
      <c r="C290" s="89">
        <v>192</v>
      </c>
      <c r="D290" s="89">
        <v>49</v>
      </c>
      <c r="E290" s="71">
        <f t="shared" si="8"/>
        <v>79.668049792531122</v>
      </c>
      <c r="F290" s="71">
        <f t="shared" si="9"/>
        <v>20.331950207468878</v>
      </c>
    </row>
    <row r="291" spans="1:6" hidden="1">
      <c r="A291" s="87" t="s">
        <v>463</v>
      </c>
      <c r="B291" s="88">
        <v>230</v>
      </c>
      <c r="C291" s="89">
        <v>84</v>
      </c>
      <c r="D291" s="89">
        <v>146</v>
      </c>
      <c r="E291" s="71">
        <f t="shared" si="8"/>
        <v>36.521739130434781</v>
      </c>
      <c r="F291" s="71">
        <f t="shared" si="9"/>
        <v>63.478260869565219</v>
      </c>
    </row>
    <row r="292" spans="1:6" hidden="1">
      <c r="A292" s="87" t="s">
        <v>470</v>
      </c>
      <c r="B292" s="88">
        <v>229</v>
      </c>
      <c r="C292" s="89">
        <v>166</v>
      </c>
      <c r="D292" s="89">
        <v>63</v>
      </c>
      <c r="E292" s="71">
        <f t="shared" si="8"/>
        <v>72.489082969432317</v>
      </c>
      <c r="F292" s="71">
        <f t="shared" si="9"/>
        <v>27.510917030567683</v>
      </c>
    </row>
    <row r="293" spans="1:6" hidden="1">
      <c r="A293" s="87" t="s">
        <v>381</v>
      </c>
      <c r="B293" s="88">
        <v>229</v>
      </c>
      <c r="C293" s="89">
        <v>110</v>
      </c>
      <c r="D293" s="89">
        <v>119</v>
      </c>
      <c r="E293" s="71">
        <f t="shared" si="8"/>
        <v>48.034934497816593</v>
      </c>
      <c r="F293" s="71">
        <f t="shared" si="9"/>
        <v>51.965065502183407</v>
      </c>
    </row>
    <row r="294" spans="1:6" hidden="1">
      <c r="A294" s="87" t="s">
        <v>482</v>
      </c>
      <c r="B294" s="88">
        <v>227</v>
      </c>
      <c r="C294" s="89">
        <v>213</v>
      </c>
      <c r="D294" s="89">
        <v>14</v>
      </c>
      <c r="E294" s="71">
        <f t="shared" si="8"/>
        <v>93.832599118942724</v>
      </c>
      <c r="F294" s="71">
        <f t="shared" si="9"/>
        <v>6.1674008810572687</v>
      </c>
    </row>
    <row r="295" spans="1:6" ht="30" hidden="1">
      <c r="A295" s="87" t="s">
        <v>472</v>
      </c>
      <c r="B295" s="88">
        <v>224</v>
      </c>
      <c r="C295" s="89">
        <v>122</v>
      </c>
      <c r="D295" s="89">
        <v>102</v>
      </c>
      <c r="E295" s="71">
        <f t="shared" si="8"/>
        <v>54.464285714285708</v>
      </c>
      <c r="F295" s="71">
        <f t="shared" si="9"/>
        <v>45.535714285714285</v>
      </c>
    </row>
    <row r="296" spans="1:6" hidden="1">
      <c r="A296" s="87" t="s">
        <v>453</v>
      </c>
      <c r="B296" s="88">
        <v>223</v>
      </c>
      <c r="C296" s="89">
        <v>42</v>
      </c>
      <c r="D296" s="89">
        <v>181</v>
      </c>
      <c r="E296" s="71">
        <f t="shared" si="8"/>
        <v>18.834080717488789</v>
      </c>
      <c r="F296" s="71">
        <f t="shared" si="9"/>
        <v>81.165919282511211</v>
      </c>
    </row>
    <row r="297" spans="1:6" ht="30" hidden="1">
      <c r="A297" s="87" t="s">
        <v>460</v>
      </c>
      <c r="B297" s="88">
        <v>207</v>
      </c>
      <c r="C297" s="89">
        <v>144</v>
      </c>
      <c r="D297" s="89">
        <v>63</v>
      </c>
      <c r="E297" s="71">
        <f t="shared" si="8"/>
        <v>69.565217391304344</v>
      </c>
      <c r="F297" s="71">
        <f t="shared" si="9"/>
        <v>30.434782608695656</v>
      </c>
    </row>
    <row r="298" spans="1:6" ht="30" hidden="1">
      <c r="A298" s="87" t="s">
        <v>473</v>
      </c>
      <c r="B298" s="88">
        <v>205</v>
      </c>
      <c r="C298" s="89">
        <v>128</v>
      </c>
      <c r="D298" s="89">
        <v>77</v>
      </c>
      <c r="E298" s="71">
        <f t="shared" si="8"/>
        <v>62.439024390243901</v>
      </c>
      <c r="F298" s="71">
        <f t="shared" si="9"/>
        <v>37.560975609756099</v>
      </c>
    </row>
    <row r="299" spans="1:6" hidden="1">
      <c r="A299" s="87" t="s">
        <v>479</v>
      </c>
      <c r="B299" s="88">
        <v>201</v>
      </c>
      <c r="C299" s="89">
        <v>64</v>
      </c>
      <c r="D299" s="89">
        <v>137</v>
      </c>
      <c r="E299" s="71">
        <f t="shared" si="8"/>
        <v>31.840796019900498</v>
      </c>
      <c r="F299" s="71">
        <f t="shared" si="9"/>
        <v>68.159203980099505</v>
      </c>
    </row>
    <row r="300" spans="1:6" hidden="1">
      <c r="A300" s="87" t="s">
        <v>483</v>
      </c>
      <c r="B300" s="88">
        <v>199</v>
      </c>
      <c r="C300" s="89">
        <v>86</v>
      </c>
      <c r="D300" s="89">
        <v>113</v>
      </c>
      <c r="E300" s="71">
        <f t="shared" si="8"/>
        <v>43.21608040201005</v>
      </c>
      <c r="F300" s="71">
        <f t="shared" si="9"/>
        <v>56.78391959798995</v>
      </c>
    </row>
    <row r="301" spans="1:6" hidden="1">
      <c r="A301" s="87" t="s">
        <v>466</v>
      </c>
      <c r="B301" s="88">
        <v>197</v>
      </c>
      <c r="C301" s="89">
        <v>60</v>
      </c>
      <c r="D301" s="89">
        <v>137</v>
      </c>
      <c r="E301" s="71">
        <f t="shared" si="8"/>
        <v>30.456852791878177</v>
      </c>
      <c r="F301" s="71">
        <f t="shared" si="9"/>
        <v>69.543147208121823</v>
      </c>
    </row>
    <row r="302" spans="1:6" hidden="1">
      <c r="A302" s="87" t="s">
        <v>448</v>
      </c>
      <c r="B302" s="88">
        <v>197</v>
      </c>
      <c r="C302" s="89">
        <v>42</v>
      </c>
      <c r="D302" s="89">
        <v>155</v>
      </c>
      <c r="E302" s="71">
        <f t="shared" si="8"/>
        <v>21.319796954314722</v>
      </c>
      <c r="F302" s="71">
        <f t="shared" si="9"/>
        <v>78.680203045685289</v>
      </c>
    </row>
    <row r="303" spans="1:6" hidden="1">
      <c r="A303" s="87" t="s">
        <v>414</v>
      </c>
      <c r="B303" s="88">
        <v>196</v>
      </c>
      <c r="C303" s="89">
        <v>129</v>
      </c>
      <c r="D303" s="89">
        <v>67</v>
      </c>
      <c r="E303" s="71">
        <f t="shared" si="8"/>
        <v>65.816326530612244</v>
      </c>
      <c r="F303" s="71">
        <f t="shared" si="9"/>
        <v>34.183673469387756</v>
      </c>
    </row>
    <row r="304" spans="1:6" hidden="1">
      <c r="A304" s="87" t="s">
        <v>475</v>
      </c>
      <c r="B304" s="88">
        <v>190</v>
      </c>
      <c r="C304" s="89">
        <v>34</v>
      </c>
      <c r="D304" s="89">
        <v>156</v>
      </c>
      <c r="E304" s="71">
        <f t="shared" si="8"/>
        <v>17.894736842105264</v>
      </c>
      <c r="F304" s="71">
        <f t="shared" si="9"/>
        <v>82.10526315789474</v>
      </c>
    </row>
    <row r="305" spans="1:6" ht="30" hidden="1">
      <c r="A305" s="87" t="s">
        <v>485</v>
      </c>
      <c r="B305" s="88">
        <v>187</v>
      </c>
      <c r="C305" s="89">
        <v>31</v>
      </c>
      <c r="D305" s="89">
        <v>156</v>
      </c>
      <c r="E305" s="71">
        <f t="shared" si="8"/>
        <v>16.577540106951872</v>
      </c>
      <c r="F305" s="71">
        <f t="shared" si="9"/>
        <v>83.422459893048128</v>
      </c>
    </row>
    <row r="306" spans="1:6" hidden="1">
      <c r="A306" s="87" t="s">
        <v>480</v>
      </c>
      <c r="B306" s="88">
        <v>180</v>
      </c>
      <c r="C306" s="89">
        <v>131</v>
      </c>
      <c r="D306" s="89">
        <v>49</v>
      </c>
      <c r="E306" s="71">
        <f t="shared" si="8"/>
        <v>72.777777777777771</v>
      </c>
      <c r="F306" s="71">
        <f t="shared" si="9"/>
        <v>27.222222222222221</v>
      </c>
    </row>
    <row r="307" spans="1:6" hidden="1">
      <c r="A307" s="87" t="s">
        <v>443</v>
      </c>
      <c r="B307" s="88">
        <v>179</v>
      </c>
      <c r="C307" s="89">
        <v>118</v>
      </c>
      <c r="D307" s="89">
        <v>61</v>
      </c>
      <c r="E307" s="71">
        <f t="shared" si="8"/>
        <v>65.92178770949721</v>
      </c>
      <c r="F307" s="71">
        <f t="shared" si="9"/>
        <v>34.07821229050279</v>
      </c>
    </row>
    <row r="308" spans="1:6" hidden="1">
      <c r="A308" s="87" t="s">
        <v>481</v>
      </c>
      <c r="B308" s="88">
        <v>172</v>
      </c>
      <c r="C308" s="89">
        <v>106</v>
      </c>
      <c r="D308" s="89">
        <v>66</v>
      </c>
      <c r="E308" s="71">
        <f t="shared" si="8"/>
        <v>61.627906976744185</v>
      </c>
      <c r="F308" s="71">
        <f t="shared" si="9"/>
        <v>38.372093023255815</v>
      </c>
    </row>
    <row r="309" spans="1:6" hidden="1">
      <c r="A309" s="87" t="s">
        <v>477</v>
      </c>
      <c r="B309" s="88">
        <v>165</v>
      </c>
      <c r="C309" s="89">
        <v>29</v>
      </c>
      <c r="D309" s="89">
        <v>136</v>
      </c>
      <c r="E309" s="71">
        <f t="shared" si="8"/>
        <v>17.575757575757574</v>
      </c>
      <c r="F309" s="71">
        <f t="shared" si="9"/>
        <v>82.424242424242422</v>
      </c>
    </row>
    <row r="310" spans="1:6" hidden="1">
      <c r="A310" s="87" t="s">
        <v>491</v>
      </c>
      <c r="B310" s="88">
        <v>160</v>
      </c>
      <c r="C310" s="89">
        <v>67</v>
      </c>
      <c r="D310" s="89">
        <v>93</v>
      </c>
      <c r="E310" s="71">
        <f t="shared" si="8"/>
        <v>41.875</v>
      </c>
      <c r="F310" s="71">
        <f t="shared" si="9"/>
        <v>58.125000000000007</v>
      </c>
    </row>
    <row r="311" spans="1:6" hidden="1">
      <c r="A311" s="87" t="s">
        <v>492</v>
      </c>
      <c r="B311" s="88">
        <v>153</v>
      </c>
      <c r="C311" s="89">
        <v>72</v>
      </c>
      <c r="D311" s="89">
        <v>81</v>
      </c>
      <c r="E311" s="71">
        <f t="shared" si="8"/>
        <v>47.058823529411761</v>
      </c>
      <c r="F311" s="71">
        <f t="shared" si="9"/>
        <v>52.941176470588239</v>
      </c>
    </row>
    <row r="312" spans="1:6" hidden="1">
      <c r="A312" s="87" t="s">
        <v>496</v>
      </c>
      <c r="B312" s="88">
        <v>152</v>
      </c>
      <c r="C312" s="89">
        <v>68</v>
      </c>
      <c r="D312" s="89">
        <v>84</v>
      </c>
      <c r="E312" s="71">
        <f t="shared" si="8"/>
        <v>44.736842105263158</v>
      </c>
      <c r="F312" s="71">
        <f t="shared" si="9"/>
        <v>55.26315789473685</v>
      </c>
    </row>
    <row r="313" spans="1:6" hidden="1">
      <c r="A313" s="87" t="s">
        <v>497</v>
      </c>
      <c r="B313" s="88">
        <v>152</v>
      </c>
      <c r="C313" s="89">
        <v>54</v>
      </c>
      <c r="D313" s="89">
        <v>98</v>
      </c>
      <c r="E313" s="71">
        <f t="shared" si="8"/>
        <v>35.526315789473685</v>
      </c>
      <c r="F313" s="71">
        <f t="shared" si="9"/>
        <v>64.473684210526315</v>
      </c>
    </row>
    <row r="314" spans="1:6" hidden="1">
      <c r="A314" s="87" t="s">
        <v>494</v>
      </c>
      <c r="B314" s="88">
        <v>149</v>
      </c>
      <c r="C314" s="89">
        <v>75</v>
      </c>
      <c r="D314" s="89">
        <v>74</v>
      </c>
      <c r="E314" s="71">
        <f t="shared" si="8"/>
        <v>50.335570469798661</v>
      </c>
      <c r="F314" s="71">
        <f t="shared" si="9"/>
        <v>49.664429530201346</v>
      </c>
    </row>
    <row r="315" spans="1:6" hidden="1">
      <c r="A315" s="87" t="s">
        <v>380</v>
      </c>
      <c r="B315" s="88">
        <v>148</v>
      </c>
      <c r="C315" s="89">
        <v>39</v>
      </c>
      <c r="D315" s="89">
        <v>109</v>
      </c>
      <c r="E315" s="71">
        <f t="shared" si="8"/>
        <v>26.351351351351347</v>
      </c>
      <c r="F315" s="71">
        <f t="shared" si="9"/>
        <v>73.648648648648646</v>
      </c>
    </row>
    <row r="316" spans="1:6" hidden="1">
      <c r="A316" s="87" t="s">
        <v>513</v>
      </c>
      <c r="B316" s="88">
        <v>147</v>
      </c>
      <c r="C316" s="89">
        <v>112</v>
      </c>
      <c r="D316" s="89">
        <v>35</v>
      </c>
      <c r="E316" s="71">
        <f t="shared" si="8"/>
        <v>76.19047619047619</v>
      </c>
      <c r="F316" s="71">
        <f t="shared" si="9"/>
        <v>23.809523809523807</v>
      </c>
    </row>
    <row r="317" spans="1:6" hidden="1">
      <c r="A317" s="87" t="s">
        <v>484</v>
      </c>
      <c r="B317" s="88">
        <v>142</v>
      </c>
      <c r="C317" s="89">
        <v>74</v>
      </c>
      <c r="D317" s="89">
        <v>68</v>
      </c>
      <c r="E317" s="71">
        <f t="shared" si="8"/>
        <v>52.112676056338024</v>
      </c>
      <c r="F317" s="71">
        <f t="shared" si="9"/>
        <v>47.887323943661968</v>
      </c>
    </row>
    <row r="318" spans="1:6" hidden="1">
      <c r="A318" s="87" t="s">
        <v>456</v>
      </c>
      <c r="B318" s="88">
        <v>142</v>
      </c>
      <c r="C318" s="89">
        <v>107</v>
      </c>
      <c r="D318" s="89">
        <v>35</v>
      </c>
      <c r="E318" s="71">
        <f t="shared" si="8"/>
        <v>75.352112676056336</v>
      </c>
      <c r="F318" s="71">
        <f t="shared" si="9"/>
        <v>24.647887323943664</v>
      </c>
    </row>
    <row r="319" spans="1:6" hidden="1">
      <c r="A319" s="87" t="s">
        <v>440</v>
      </c>
      <c r="B319" s="88">
        <v>139</v>
      </c>
      <c r="C319" s="89">
        <v>51</v>
      </c>
      <c r="D319" s="89">
        <v>88</v>
      </c>
      <c r="E319" s="71">
        <f t="shared" si="8"/>
        <v>36.690647482014391</v>
      </c>
      <c r="F319" s="71">
        <f t="shared" si="9"/>
        <v>63.309352517985609</v>
      </c>
    </row>
    <row r="320" spans="1:6" hidden="1">
      <c r="A320" s="87" t="s">
        <v>488</v>
      </c>
      <c r="B320" s="88">
        <v>135</v>
      </c>
      <c r="C320" s="89">
        <v>94</v>
      </c>
      <c r="D320" s="89">
        <v>41</v>
      </c>
      <c r="E320" s="71">
        <f t="shared" si="8"/>
        <v>69.629629629629633</v>
      </c>
      <c r="F320" s="71">
        <f t="shared" si="9"/>
        <v>30.37037037037037</v>
      </c>
    </row>
    <row r="321" spans="1:6" ht="30" hidden="1">
      <c r="A321" s="87" t="s">
        <v>487</v>
      </c>
      <c r="B321" s="88">
        <v>134</v>
      </c>
      <c r="C321" s="89">
        <v>74</v>
      </c>
      <c r="D321" s="89">
        <v>60</v>
      </c>
      <c r="E321" s="71">
        <f t="shared" si="8"/>
        <v>55.223880597014926</v>
      </c>
      <c r="F321" s="71">
        <f t="shared" si="9"/>
        <v>44.776119402985074</v>
      </c>
    </row>
    <row r="322" spans="1:6" hidden="1">
      <c r="A322" s="87" t="s">
        <v>486</v>
      </c>
      <c r="B322" s="88">
        <v>131</v>
      </c>
      <c r="C322" s="89">
        <v>85</v>
      </c>
      <c r="D322" s="89">
        <v>46</v>
      </c>
      <c r="E322" s="71">
        <f t="shared" si="8"/>
        <v>64.885496183206101</v>
      </c>
      <c r="F322" s="71">
        <f t="shared" si="9"/>
        <v>35.114503816793892</v>
      </c>
    </row>
    <row r="323" spans="1:6" hidden="1">
      <c r="A323" s="87" t="s">
        <v>489</v>
      </c>
      <c r="B323" s="88">
        <v>129</v>
      </c>
      <c r="C323" s="89">
        <v>30</v>
      </c>
      <c r="D323" s="89">
        <v>99</v>
      </c>
      <c r="E323" s="71">
        <f t="shared" si="8"/>
        <v>23.255813953488371</v>
      </c>
      <c r="F323" s="71">
        <f t="shared" si="9"/>
        <v>76.744186046511629</v>
      </c>
    </row>
    <row r="324" spans="1:6" hidden="1">
      <c r="A324" s="87" t="s">
        <v>499</v>
      </c>
      <c r="B324" s="88">
        <v>124</v>
      </c>
      <c r="C324" s="89">
        <v>58</v>
      </c>
      <c r="D324" s="89">
        <v>66</v>
      </c>
      <c r="E324" s="71">
        <f t="shared" si="8"/>
        <v>46.774193548387096</v>
      </c>
      <c r="F324" s="71">
        <f t="shared" si="9"/>
        <v>53.225806451612897</v>
      </c>
    </row>
    <row r="325" spans="1:6" hidden="1">
      <c r="A325" s="87" t="s">
        <v>498</v>
      </c>
      <c r="B325" s="88">
        <v>116</v>
      </c>
      <c r="C325" s="89">
        <v>85</v>
      </c>
      <c r="D325" s="89">
        <v>31</v>
      </c>
      <c r="E325" s="71">
        <f t="shared" si="8"/>
        <v>73.275862068965509</v>
      </c>
      <c r="F325" s="71">
        <f t="shared" si="9"/>
        <v>26.72413793103448</v>
      </c>
    </row>
    <row r="326" spans="1:6" hidden="1">
      <c r="A326" s="87" t="s">
        <v>493</v>
      </c>
      <c r="B326" s="88">
        <v>103</v>
      </c>
      <c r="C326" s="89">
        <v>47</v>
      </c>
      <c r="D326" s="89">
        <v>56</v>
      </c>
      <c r="E326" s="71">
        <f t="shared" ref="E326:E346" si="10">(C326/B326)*100</f>
        <v>45.631067961165051</v>
      </c>
      <c r="F326" s="71">
        <f t="shared" ref="F326:F346" si="11">(D326/B326)*100</f>
        <v>54.368932038834949</v>
      </c>
    </row>
    <row r="327" spans="1:6" hidden="1">
      <c r="A327" s="87" t="s">
        <v>505</v>
      </c>
      <c r="B327" s="88">
        <v>100</v>
      </c>
      <c r="C327" s="89">
        <v>63</v>
      </c>
      <c r="D327" s="89">
        <v>37</v>
      </c>
      <c r="E327" s="71">
        <f t="shared" si="10"/>
        <v>63</v>
      </c>
      <c r="F327" s="71">
        <f t="shared" si="11"/>
        <v>37</v>
      </c>
    </row>
    <row r="328" spans="1:6" hidden="1">
      <c r="A328" s="87" t="s">
        <v>495</v>
      </c>
      <c r="B328" s="88">
        <v>97</v>
      </c>
      <c r="C328" s="89">
        <v>53</v>
      </c>
      <c r="D328" s="89">
        <v>44</v>
      </c>
      <c r="E328" s="71">
        <f t="shared" si="10"/>
        <v>54.639175257731956</v>
      </c>
      <c r="F328" s="71">
        <f t="shared" si="11"/>
        <v>45.360824742268044</v>
      </c>
    </row>
    <row r="329" spans="1:6" hidden="1">
      <c r="A329" s="87" t="s">
        <v>515</v>
      </c>
      <c r="B329" s="88">
        <v>91</v>
      </c>
      <c r="C329" s="89">
        <v>23</v>
      </c>
      <c r="D329" s="89">
        <v>68</v>
      </c>
      <c r="E329" s="71">
        <f t="shared" si="10"/>
        <v>25.274725274725274</v>
      </c>
      <c r="F329" s="71">
        <f t="shared" si="11"/>
        <v>74.72527472527473</v>
      </c>
    </row>
    <row r="330" spans="1:6" hidden="1">
      <c r="A330" s="87" t="s">
        <v>506</v>
      </c>
      <c r="B330" s="88">
        <v>91</v>
      </c>
      <c r="C330" s="89">
        <v>7</v>
      </c>
      <c r="D330" s="89">
        <v>84</v>
      </c>
      <c r="E330" s="71">
        <f t="shared" si="10"/>
        <v>7.6923076923076925</v>
      </c>
      <c r="F330" s="71">
        <f t="shared" si="11"/>
        <v>92.307692307692307</v>
      </c>
    </row>
    <row r="331" spans="1:6" hidden="1">
      <c r="A331" s="87" t="s">
        <v>500</v>
      </c>
      <c r="B331" s="88">
        <v>87</v>
      </c>
      <c r="C331" s="89">
        <v>53</v>
      </c>
      <c r="D331" s="89">
        <v>34</v>
      </c>
      <c r="E331" s="71">
        <f t="shared" si="10"/>
        <v>60.919540229885058</v>
      </c>
      <c r="F331" s="71">
        <f t="shared" si="11"/>
        <v>39.080459770114942</v>
      </c>
    </row>
    <row r="332" spans="1:6" ht="30" hidden="1">
      <c r="A332" s="87" t="s">
        <v>503</v>
      </c>
      <c r="B332" s="88">
        <v>78</v>
      </c>
      <c r="C332" s="89">
        <v>10</v>
      </c>
      <c r="D332" s="89">
        <v>68</v>
      </c>
      <c r="E332" s="71">
        <f t="shared" si="10"/>
        <v>12.820512820512819</v>
      </c>
      <c r="F332" s="71">
        <f t="shared" si="11"/>
        <v>87.179487179487182</v>
      </c>
    </row>
    <row r="333" spans="1:6" hidden="1">
      <c r="A333" s="87" t="s">
        <v>516</v>
      </c>
      <c r="B333" s="88">
        <v>76</v>
      </c>
      <c r="C333" s="89">
        <v>62</v>
      </c>
      <c r="D333" s="89">
        <v>14</v>
      </c>
      <c r="E333" s="71">
        <f t="shared" si="10"/>
        <v>81.578947368421055</v>
      </c>
      <c r="F333" s="71">
        <f t="shared" si="11"/>
        <v>18.421052631578945</v>
      </c>
    </row>
    <row r="334" spans="1:6" ht="30" hidden="1">
      <c r="A334" s="87" t="s">
        <v>504</v>
      </c>
      <c r="B334" s="88">
        <v>51</v>
      </c>
      <c r="C334" s="89">
        <v>3</v>
      </c>
      <c r="D334" s="89">
        <v>48</v>
      </c>
      <c r="E334" s="71">
        <f t="shared" si="10"/>
        <v>5.8823529411764701</v>
      </c>
      <c r="F334" s="71">
        <f t="shared" si="11"/>
        <v>94.117647058823522</v>
      </c>
    </row>
    <row r="335" spans="1:6" hidden="1">
      <c r="A335" s="87" t="s">
        <v>510</v>
      </c>
      <c r="B335" s="88">
        <v>48</v>
      </c>
      <c r="C335" s="89">
        <v>5</v>
      </c>
      <c r="D335" s="89">
        <v>43</v>
      </c>
      <c r="E335" s="71">
        <f t="shared" si="10"/>
        <v>10.416666666666668</v>
      </c>
      <c r="F335" s="71">
        <f t="shared" si="11"/>
        <v>89.583333333333343</v>
      </c>
    </row>
    <row r="336" spans="1:6" hidden="1">
      <c r="A336" s="87" t="s">
        <v>501</v>
      </c>
      <c r="B336" s="88">
        <v>44</v>
      </c>
      <c r="C336" s="89">
        <v>1</v>
      </c>
      <c r="D336" s="89">
        <v>43</v>
      </c>
      <c r="E336" s="71">
        <f t="shared" si="10"/>
        <v>2.2727272727272729</v>
      </c>
      <c r="F336" s="71">
        <f t="shared" si="11"/>
        <v>97.727272727272734</v>
      </c>
    </row>
    <row r="337" spans="1:6" hidden="1">
      <c r="A337" s="87" t="s">
        <v>507</v>
      </c>
      <c r="B337" s="88">
        <v>36</v>
      </c>
      <c r="C337" s="89">
        <v>15</v>
      </c>
      <c r="D337" s="89">
        <v>21</v>
      </c>
      <c r="E337" s="71">
        <f t="shared" si="10"/>
        <v>41.666666666666671</v>
      </c>
      <c r="F337" s="71">
        <f t="shared" si="11"/>
        <v>58.333333333333336</v>
      </c>
    </row>
    <row r="338" spans="1:6" hidden="1">
      <c r="A338" s="87" t="s">
        <v>517</v>
      </c>
      <c r="B338" s="88">
        <v>34</v>
      </c>
      <c r="C338" s="89">
        <v>14</v>
      </c>
      <c r="D338" s="89">
        <v>20</v>
      </c>
      <c r="E338" s="71">
        <f t="shared" si="10"/>
        <v>41.17647058823529</v>
      </c>
      <c r="F338" s="71">
        <f t="shared" si="11"/>
        <v>58.82352941176471</v>
      </c>
    </row>
    <row r="339" spans="1:6" hidden="1">
      <c r="A339" s="87" t="s">
        <v>508</v>
      </c>
      <c r="B339" s="88">
        <v>29</v>
      </c>
      <c r="C339" s="89">
        <v>19</v>
      </c>
      <c r="D339" s="89">
        <v>10</v>
      </c>
      <c r="E339" s="71">
        <f t="shared" si="10"/>
        <v>65.517241379310349</v>
      </c>
      <c r="F339" s="71">
        <f t="shared" si="11"/>
        <v>34.482758620689658</v>
      </c>
    </row>
    <row r="340" spans="1:6" hidden="1">
      <c r="A340" s="87" t="s">
        <v>514</v>
      </c>
      <c r="B340" s="88">
        <v>24</v>
      </c>
      <c r="C340" s="89">
        <v>6</v>
      </c>
      <c r="D340" s="89">
        <v>18</v>
      </c>
      <c r="E340" s="71">
        <f t="shared" si="10"/>
        <v>25</v>
      </c>
      <c r="F340" s="71">
        <f t="shared" si="11"/>
        <v>75</v>
      </c>
    </row>
    <row r="341" spans="1:6" hidden="1">
      <c r="A341" s="87" t="s">
        <v>511</v>
      </c>
      <c r="B341" s="88">
        <v>21</v>
      </c>
      <c r="C341" s="89">
        <v>11</v>
      </c>
      <c r="D341" s="89">
        <v>10</v>
      </c>
      <c r="E341" s="71">
        <f t="shared" si="10"/>
        <v>52.380952380952387</v>
      </c>
      <c r="F341" s="71">
        <f t="shared" si="11"/>
        <v>47.619047619047613</v>
      </c>
    </row>
    <row r="342" spans="1:6" ht="30" hidden="1">
      <c r="A342" s="87" t="s">
        <v>509</v>
      </c>
      <c r="B342" s="88">
        <v>21</v>
      </c>
      <c r="C342" s="89">
        <v>14</v>
      </c>
      <c r="D342" s="89">
        <v>7</v>
      </c>
      <c r="E342" s="71">
        <f t="shared" si="10"/>
        <v>66.666666666666657</v>
      </c>
      <c r="F342" s="71">
        <f t="shared" si="11"/>
        <v>33.333333333333329</v>
      </c>
    </row>
    <row r="343" spans="1:6" hidden="1">
      <c r="A343" s="87" t="s">
        <v>524</v>
      </c>
      <c r="B343" s="88">
        <v>5</v>
      </c>
      <c r="C343" s="89">
        <v>2</v>
      </c>
      <c r="D343" s="89">
        <v>3</v>
      </c>
      <c r="E343" s="71">
        <f t="shared" si="10"/>
        <v>40</v>
      </c>
      <c r="F343" s="71">
        <f t="shared" si="11"/>
        <v>60</v>
      </c>
    </row>
    <row r="344" spans="1:6" hidden="1">
      <c r="A344" s="87" t="s">
        <v>518</v>
      </c>
      <c r="B344" s="88">
        <v>5</v>
      </c>
      <c r="C344" s="89">
        <v>1</v>
      </c>
      <c r="D344" s="89">
        <v>4</v>
      </c>
      <c r="E344" s="71">
        <f t="shared" si="10"/>
        <v>20</v>
      </c>
      <c r="F344" s="71">
        <f t="shared" si="11"/>
        <v>80</v>
      </c>
    </row>
    <row r="345" spans="1:6" hidden="1">
      <c r="A345" s="87" t="s">
        <v>521</v>
      </c>
      <c r="B345" s="88">
        <v>3</v>
      </c>
      <c r="C345" s="89">
        <v>1</v>
      </c>
      <c r="D345" s="89">
        <v>2</v>
      </c>
      <c r="E345" s="71">
        <f t="shared" si="10"/>
        <v>33.333333333333329</v>
      </c>
      <c r="F345" s="71">
        <f t="shared" si="11"/>
        <v>66.666666666666657</v>
      </c>
    </row>
    <row r="346" spans="1:6" hidden="1">
      <c r="A346" s="87" t="s">
        <v>464</v>
      </c>
      <c r="B346" s="88">
        <v>2</v>
      </c>
      <c r="C346" s="89">
        <v>2</v>
      </c>
      <c r="D346" s="89">
        <v>0</v>
      </c>
      <c r="E346" s="71">
        <f t="shared" si="10"/>
        <v>100</v>
      </c>
      <c r="F346" s="71">
        <f t="shared" si="11"/>
        <v>0</v>
      </c>
    </row>
    <row r="347" spans="1:6">
      <c r="A347" s="134" t="s">
        <v>73</v>
      </c>
      <c r="B347" s="134"/>
      <c r="C347" s="134"/>
      <c r="D347" s="134"/>
      <c r="E347" s="118"/>
      <c r="F347" s="118"/>
    </row>
    <row r="349" spans="1:6">
      <c r="A349" s="86" t="s">
        <v>519</v>
      </c>
    </row>
  </sheetData>
  <mergeCells count="7">
    <mergeCell ref="A347:D347"/>
    <mergeCell ref="A1:F2"/>
    <mergeCell ref="A3:A4"/>
    <mergeCell ref="B3:B4"/>
    <mergeCell ref="C3:C4"/>
    <mergeCell ref="D3:D4"/>
    <mergeCell ref="E3:F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6C9A7-1CCA-4180-B4B4-19CC6DA9FD3E}">
  <sheetPr>
    <tabColor rgb="FF00B050"/>
  </sheetPr>
  <dimension ref="A1"/>
  <sheetViews>
    <sheetView workbookViewId="0">
      <selection activeCell="D25" sqref="D25"/>
    </sheetView>
  </sheetViews>
  <sheetFormatPr defaultRowHeight="13.15"/>
  <sheetData/>
  <pageMargins left="0.511811024" right="0.511811024" top="0.78740157499999996" bottom="0.78740157499999996" header="0.31496062000000002" footer="0.31496062000000002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6B935-8520-445E-80D0-F3085B941DD4}">
  <dimension ref="A1:I20"/>
  <sheetViews>
    <sheetView workbookViewId="0">
      <selection activeCell="A13" sqref="A13"/>
    </sheetView>
  </sheetViews>
  <sheetFormatPr defaultColWidth="8.85546875" defaultRowHeight="15"/>
  <cols>
    <col min="1" max="1" width="22.85546875" style="74" customWidth="1"/>
    <col min="2" max="2" width="18.28515625" style="74" customWidth="1"/>
    <col min="3" max="4" width="18.1406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45" customHeight="1">
      <c r="A1" s="181" t="s">
        <v>525</v>
      </c>
      <c r="B1" s="182"/>
      <c r="C1" s="182"/>
      <c r="D1" s="182"/>
      <c r="E1" s="182"/>
    </row>
    <row r="2" spans="1:9">
      <c r="A2" s="160" t="s">
        <v>526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72" t="s">
        <v>4</v>
      </c>
      <c r="I3" s="72" t="s">
        <v>5</v>
      </c>
    </row>
    <row r="4" spans="1:9" ht="15.6">
      <c r="A4" s="92" t="s">
        <v>527</v>
      </c>
      <c r="B4" s="93">
        <v>40758.25</v>
      </c>
      <c r="C4" s="93">
        <v>37953.75</v>
      </c>
      <c r="D4" s="94">
        <v>51.781494562455535</v>
      </c>
      <c r="E4" s="94">
        <v>48.218505437544465</v>
      </c>
      <c r="G4" s="95">
        <f>B4+C4</f>
        <v>78712</v>
      </c>
      <c r="H4" s="96">
        <f>B4/G4*100</f>
        <v>51.781494562455535</v>
      </c>
      <c r="I4" s="96">
        <f>C4/G4*100</f>
        <v>48.218505437544465</v>
      </c>
    </row>
    <row r="5" spans="1:9">
      <c r="A5" s="97" t="s">
        <v>528</v>
      </c>
      <c r="B5" s="98">
        <v>17101</v>
      </c>
      <c r="C5" s="98">
        <v>11059.75</v>
      </c>
      <c r="D5" s="99">
        <v>60.726365597507169</v>
      </c>
      <c r="E5" s="99">
        <v>39.273634402492831</v>
      </c>
      <c r="G5" s="95">
        <f t="shared" ref="G5:G11" si="0">B5+C5</f>
        <v>28160.75</v>
      </c>
      <c r="H5" s="96">
        <f t="shared" ref="H5:H11" si="1">B5/G5*100</f>
        <v>60.726365597507169</v>
      </c>
      <c r="I5" s="96">
        <f t="shared" ref="I5:I11" si="2">C5/G5*100</f>
        <v>39.273634402492831</v>
      </c>
    </row>
    <row r="6" spans="1:9">
      <c r="A6" s="97" t="s">
        <v>529</v>
      </c>
      <c r="B6" s="98">
        <v>2352.42</v>
      </c>
      <c r="C6" s="98">
        <v>2057.92</v>
      </c>
      <c r="D6" s="99">
        <v>53.338744858673024</v>
      </c>
      <c r="E6" s="99">
        <v>46.661255141326976</v>
      </c>
      <c r="G6" s="95">
        <f t="shared" si="0"/>
        <v>4410.34</v>
      </c>
      <c r="H6" s="96">
        <f t="shared" si="1"/>
        <v>53.338744858673024</v>
      </c>
      <c r="I6" s="96">
        <f t="shared" si="2"/>
        <v>46.661255141326976</v>
      </c>
    </row>
    <row r="7" spans="1:9">
      <c r="A7" s="97" t="s">
        <v>530</v>
      </c>
      <c r="B7" s="98">
        <v>3346.25</v>
      </c>
      <c r="C7" s="98">
        <v>3346.75</v>
      </c>
      <c r="D7" s="99">
        <v>49.996264754220824</v>
      </c>
      <c r="E7" s="99">
        <v>50.003735245779168</v>
      </c>
      <c r="G7" s="95">
        <f t="shared" si="0"/>
        <v>6693</v>
      </c>
      <c r="H7" s="96">
        <f t="shared" si="1"/>
        <v>49.996264754220824</v>
      </c>
      <c r="I7" s="96">
        <f t="shared" si="2"/>
        <v>50.003735245779168</v>
      </c>
    </row>
    <row r="8" spans="1:9">
      <c r="A8" s="97" t="s">
        <v>531</v>
      </c>
      <c r="B8" s="98">
        <v>396.08</v>
      </c>
      <c r="C8" s="98">
        <v>388.75</v>
      </c>
      <c r="D8" s="99">
        <v>50.466980110342377</v>
      </c>
      <c r="E8" s="99">
        <v>49.533019889657638</v>
      </c>
      <c r="G8" s="95">
        <f t="shared" si="0"/>
        <v>784.82999999999993</v>
      </c>
      <c r="H8" s="96">
        <f t="shared" si="1"/>
        <v>50.466980110342377</v>
      </c>
      <c r="I8" s="96">
        <f t="shared" si="2"/>
        <v>49.533019889657638</v>
      </c>
    </row>
    <row r="9" spans="1:9">
      <c r="A9" s="97" t="s">
        <v>532</v>
      </c>
      <c r="B9" s="98">
        <v>5321.75</v>
      </c>
      <c r="C9" s="98">
        <v>9782.08</v>
      </c>
      <c r="D9" s="99">
        <v>35.234440535943534</v>
      </c>
      <c r="E9" s="99">
        <v>64.765559464056466</v>
      </c>
      <c r="G9" s="95">
        <f t="shared" si="0"/>
        <v>15103.83</v>
      </c>
      <c r="H9" s="96">
        <f t="shared" si="1"/>
        <v>35.234440535943534</v>
      </c>
      <c r="I9" s="96">
        <f t="shared" si="2"/>
        <v>64.765559464056466</v>
      </c>
    </row>
    <row r="10" spans="1:9" ht="45">
      <c r="A10" s="97" t="s">
        <v>533</v>
      </c>
      <c r="B10" s="98">
        <v>2613.67</v>
      </c>
      <c r="C10" s="98">
        <v>2128.33</v>
      </c>
      <c r="D10" s="99">
        <v>55.117460986925352</v>
      </c>
      <c r="E10" s="99">
        <v>44.882539013074648</v>
      </c>
      <c r="G10" s="95">
        <f t="shared" si="0"/>
        <v>4742</v>
      </c>
      <c r="H10" s="96">
        <f t="shared" si="1"/>
        <v>55.117460986925352</v>
      </c>
      <c r="I10" s="96">
        <f t="shared" si="2"/>
        <v>44.882539013074648</v>
      </c>
    </row>
    <row r="11" spans="1:9">
      <c r="A11" s="97" t="s">
        <v>534</v>
      </c>
      <c r="B11" s="98">
        <v>9627.08</v>
      </c>
      <c r="C11" s="98">
        <v>9190.17</v>
      </c>
      <c r="D11" s="99">
        <v>51.160929466314151</v>
      </c>
      <c r="E11" s="99">
        <v>48.839070533685849</v>
      </c>
      <c r="G11" s="95">
        <f t="shared" si="0"/>
        <v>18817.25</v>
      </c>
      <c r="H11" s="96">
        <f t="shared" si="1"/>
        <v>51.160929466314151</v>
      </c>
      <c r="I11" s="96">
        <f t="shared" si="2"/>
        <v>48.839070533685849</v>
      </c>
    </row>
    <row r="12" spans="1:9">
      <c r="A12" s="183"/>
      <c r="B12" s="183"/>
      <c r="C12" s="183"/>
      <c r="D12" s="183"/>
      <c r="E12" s="183"/>
    </row>
    <row r="13" spans="1:9">
      <c r="A13" s="101" t="s">
        <v>535</v>
      </c>
      <c r="B13" s="63"/>
      <c r="C13" s="63"/>
      <c r="D13" s="63"/>
      <c r="E13" s="63"/>
    </row>
    <row r="14" spans="1:9">
      <c r="A14" s="101"/>
      <c r="B14" s="63"/>
      <c r="C14" s="63"/>
      <c r="D14" s="63"/>
      <c r="E14" s="63"/>
    </row>
    <row r="15" spans="1:9">
      <c r="A15" s="101" t="s">
        <v>536</v>
      </c>
      <c r="B15" s="63"/>
      <c r="C15" s="63"/>
      <c r="D15" s="63"/>
      <c r="E15" s="63"/>
    </row>
    <row r="16" spans="1:9">
      <c r="A16" s="102" t="s">
        <v>537</v>
      </c>
      <c r="B16" s="63"/>
      <c r="C16" s="63"/>
      <c r="D16" s="63"/>
      <c r="E16" s="63"/>
    </row>
    <row r="17" spans="1:5">
      <c r="A17" s="101" t="s">
        <v>538</v>
      </c>
      <c r="B17" s="63"/>
      <c r="C17" s="63"/>
      <c r="D17" s="63"/>
      <c r="E17" s="63"/>
    </row>
    <row r="18" spans="1:5">
      <c r="A18" s="101" t="s">
        <v>539</v>
      </c>
    </row>
    <row r="19" spans="1:5">
      <c r="A19" s="101" t="s">
        <v>540</v>
      </c>
    </row>
    <row r="20" spans="1:5">
      <c r="A20" s="101" t="s">
        <v>541</v>
      </c>
    </row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9369A-562B-4CEC-AE83-4CD2127AAEE0}">
  <dimension ref="A1:I22"/>
  <sheetViews>
    <sheetView workbookViewId="0">
      <selection activeCell="A13" sqref="A13"/>
    </sheetView>
  </sheetViews>
  <sheetFormatPr defaultColWidth="8.85546875" defaultRowHeight="15"/>
  <cols>
    <col min="1" max="1" width="35.85546875" style="74" customWidth="1"/>
    <col min="2" max="2" width="18.140625" style="74" customWidth="1"/>
    <col min="3" max="4" width="18.425781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37.15" customHeight="1">
      <c r="A1" s="181" t="s">
        <v>542</v>
      </c>
      <c r="B1" s="182"/>
      <c r="C1" s="182"/>
      <c r="D1" s="182"/>
      <c r="E1" s="182"/>
    </row>
    <row r="2" spans="1:9">
      <c r="A2" s="160" t="s">
        <v>526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72" t="s">
        <v>4</v>
      </c>
      <c r="I3" s="72" t="s">
        <v>5</v>
      </c>
    </row>
    <row r="4" spans="1:9" ht="15.6">
      <c r="A4" s="92" t="s">
        <v>527</v>
      </c>
      <c r="B4" s="93">
        <v>39775.74</v>
      </c>
      <c r="C4" s="93">
        <v>37944.18</v>
      </c>
      <c r="D4" s="94">
        <v>51.178307955026206</v>
      </c>
      <c r="E4" s="94">
        <v>48.821692044973801</v>
      </c>
      <c r="G4" s="95">
        <f>B4+C4</f>
        <v>77719.92</v>
      </c>
      <c r="H4" s="96">
        <f>B4/G4*100</f>
        <v>51.178307955026206</v>
      </c>
      <c r="I4" s="96">
        <f>C4/G4*100</f>
        <v>48.821692044973801</v>
      </c>
    </row>
    <row r="5" spans="1:9">
      <c r="A5" s="97" t="s">
        <v>528</v>
      </c>
      <c r="B5" s="98">
        <v>16634.580000000002</v>
      </c>
      <c r="C5" s="98">
        <v>11145</v>
      </c>
      <c r="D5" s="99">
        <v>59.880602946480835</v>
      </c>
      <c r="E5" s="99">
        <v>40.119397053519165</v>
      </c>
      <c r="G5" s="95">
        <f t="shared" ref="G5:G11" si="0">B5+C5</f>
        <v>27779.58</v>
      </c>
      <c r="H5" s="96">
        <f t="shared" ref="H5:H11" si="1">B5/G5*100</f>
        <v>59.880602946480835</v>
      </c>
      <c r="I5" s="96">
        <f t="shared" ref="I5:I11" si="2">C5/G5*100</f>
        <v>40.119397053519165</v>
      </c>
    </row>
    <row r="6" spans="1:9">
      <c r="A6" s="97" t="s">
        <v>529</v>
      </c>
      <c r="B6" s="98">
        <v>2973.67</v>
      </c>
      <c r="C6" s="98">
        <v>2772.92</v>
      </c>
      <c r="D6" s="99">
        <v>51.746688035861268</v>
      </c>
      <c r="E6" s="99">
        <v>48.253311964138732</v>
      </c>
      <c r="G6" s="95">
        <f t="shared" si="0"/>
        <v>5746.59</v>
      </c>
      <c r="H6" s="96">
        <f t="shared" si="1"/>
        <v>51.746688035861268</v>
      </c>
      <c r="I6" s="96">
        <f t="shared" si="2"/>
        <v>48.253311964138732</v>
      </c>
    </row>
    <row r="7" spans="1:9">
      <c r="A7" s="97" t="s">
        <v>530</v>
      </c>
      <c r="B7" s="98">
        <v>3844.83</v>
      </c>
      <c r="C7" s="98">
        <v>3814.42</v>
      </c>
      <c r="D7" s="99">
        <v>50.198518131670852</v>
      </c>
      <c r="E7" s="99">
        <v>49.801481868329148</v>
      </c>
      <c r="G7" s="95">
        <f t="shared" si="0"/>
        <v>7659.25</v>
      </c>
      <c r="H7" s="96">
        <f t="shared" si="1"/>
        <v>50.198518131670852</v>
      </c>
      <c r="I7" s="96">
        <f t="shared" si="2"/>
        <v>49.801481868329148</v>
      </c>
    </row>
    <row r="8" spans="1:9">
      <c r="A8" s="97" t="s">
        <v>531</v>
      </c>
      <c r="B8" s="98">
        <v>295</v>
      </c>
      <c r="C8" s="98">
        <v>280.17</v>
      </c>
      <c r="D8" s="99">
        <v>51.289184067319212</v>
      </c>
      <c r="E8" s="99">
        <v>48.710815932680767</v>
      </c>
      <c r="G8" s="95">
        <f t="shared" si="0"/>
        <v>575.17000000000007</v>
      </c>
      <c r="H8" s="96">
        <f t="shared" si="1"/>
        <v>51.289184067319212</v>
      </c>
      <c r="I8" s="96">
        <f t="shared" si="2"/>
        <v>48.710815932680767</v>
      </c>
    </row>
    <row r="9" spans="1:9">
      <c r="A9" s="97" t="s">
        <v>532</v>
      </c>
      <c r="B9" s="98">
        <v>5252.25</v>
      </c>
      <c r="C9" s="98">
        <v>9674.5</v>
      </c>
      <c r="D9" s="99">
        <v>35.186829015023363</v>
      </c>
      <c r="E9" s="99">
        <v>64.813170984976637</v>
      </c>
      <c r="G9" s="95">
        <f t="shared" si="0"/>
        <v>14926.75</v>
      </c>
      <c r="H9" s="96">
        <f t="shared" si="1"/>
        <v>35.186829015023363</v>
      </c>
      <c r="I9" s="96">
        <f t="shared" si="2"/>
        <v>64.813170984976637</v>
      </c>
    </row>
    <row r="10" spans="1:9" ht="30">
      <c r="A10" s="97" t="s">
        <v>533</v>
      </c>
      <c r="B10" s="98">
        <v>2700.58</v>
      </c>
      <c r="C10" s="98">
        <v>2231.5</v>
      </c>
      <c r="D10" s="99">
        <v>54.755397317156252</v>
      </c>
      <c r="E10" s="99">
        <v>45.244602682843748</v>
      </c>
      <c r="G10" s="95">
        <f t="shared" si="0"/>
        <v>4932.08</v>
      </c>
      <c r="H10" s="96">
        <f t="shared" si="1"/>
        <v>54.755397317156252</v>
      </c>
      <c r="I10" s="96">
        <f t="shared" si="2"/>
        <v>45.244602682843748</v>
      </c>
    </row>
    <row r="11" spans="1:9">
      <c r="A11" s="97" t="s">
        <v>534</v>
      </c>
      <c r="B11" s="98">
        <v>8074.83</v>
      </c>
      <c r="C11" s="98">
        <v>8025.67</v>
      </c>
      <c r="D11" s="99">
        <v>50.152666066271237</v>
      </c>
      <c r="E11" s="99">
        <v>49.847333933728763</v>
      </c>
      <c r="G11" s="95">
        <f t="shared" si="0"/>
        <v>16100.5</v>
      </c>
      <c r="H11" s="96">
        <f t="shared" si="1"/>
        <v>50.152666066271237</v>
      </c>
      <c r="I11" s="96">
        <f t="shared" si="2"/>
        <v>49.847333933728763</v>
      </c>
    </row>
    <row r="12" spans="1:9">
      <c r="A12" s="183"/>
      <c r="B12" s="183"/>
      <c r="C12" s="183"/>
      <c r="D12" s="183"/>
      <c r="E12" s="183"/>
    </row>
    <row r="13" spans="1:9" s="103" customFormat="1" ht="13.15">
      <c r="A13" s="101" t="s">
        <v>535</v>
      </c>
      <c r="B13" s="101"/>
      <c r="C13" s="101"/>
      <c r="D13" s="101"/>
      <c r="E13" s="66"/>
    </row>
    <row r="14" spans="1:9" s="103" customFormat="1" ht="13.15">
      <c r="A14" s="101"/>
      <c r="B14" s="101"/>
      <c r="C14" s="101"/>
      <c r="D14" s="101"/>
      <c r="E14" s="66"/>
    </row>
    <row r="15" spans="1:9" s="103" customFormat="1" ht="13.15">
      <c r="A15" s="101" t="s">
        <v>536</v>
      </c>
      <c r="B15" s="101"/>
      <c r="C15" s="101"/>
      <c r="D15" s="101"/>
      <c r="E15" s="66"/>
    </row>
    <row r="16" spans="1:9" s="103" customFormat="1" ht="13.15">
      <c r="A16" s="102" t="s">
        <v>537</v>
      </c>
      <c r="B16" s="102"/>
      <c r="C16" s="102"/>
      <c r="D16" s="102"/>
      <c r="E16" s="66"/>
    </row>
    <row r="17" spans="1:5" s="103" customFormat="1" ht="13.15">
      <c r="A17" s="101" t="s">
        <v>538</v>
      </c>
      <c r="B17" s="101"/>
      <c r="C17" s="101"/>
      <c r="D17" s="101"/>
      <c r="E17" s="66"/>
    </row>
    <row r="18" spans="1:5" s="103" customFormat="1" ht="13.15">
      <c r="A18" s="101" t="s">
        <v>539</v>
      </c>
      <c r="B18" s="101"/>
      <c r="C18" s="101"/>
      <c r="D18" s="101"/>
    </row>
    <row r="19" spans="1:5" s="103" customFormat="1" ht="13.15">
      <c r="A19" s="101" t="s">
        <v>540</v>
      </c>
      <c r="B19" s="101"/>
      <c r="C19" s="101"/>
      <c r="D19" s="101"/>
    </row>
    <row r="20" spans="1:5" s="103" customFormat="1" ht="13.15">
      <c r="A20" s="101" t="s">
        <v>541</v>
      </c>
      <c r="B20" s="101"/>
      <c r="C20" s="101"/>
      <c r="D20" s="101"/>
    </row>
    <row r="21" spans="1:5" s="103" customFormat="1" ht="13.15"/>
    <row r="22" spans="1:5" s="103" customFormat="1" ht="13.15"/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9F5A-5822-4CCB-93BB-BA764CAD8D20}">
  <dimension ref="A1:I21"/>
  <sheetViews>
    <sheetView workbookViewId="0">
      <selection activeCell="A13" sqref="A13"/>
    </sheetView>
  </sheetViews>
  <sheetFormatPr defaultColWidth="8.85546875" defaultRowHeight="15"/>
  <cols>
    <col min="1" max="1" width="29.42578125" style="74" customWidth="1"/>
    <col min="2" max="3" width="18.28515625" style="74" customWidth="1"/>
    <col min="4" max="4" width="16.5703125" style="74" customWidth="1"/>
    <col min="5" max="5" width="14.140625" style="74" customWidth="1"/>
    <col min="6" max="6" width="8.85546875" style="74"/>
    <col min="7" max="10" width="0" style="74" hidden="1" customWidth="1"/>
    <col min="11" max="16384" width="8.85546875" style="74"/>
  </cols>
  <sheetData>
    <row r="1" spans="1:9" ht="44.25" customHeight="1">
      <c r="A1" s="181" t="s">
        <v>543</v>
      </c>
      <c r="B1" s="182"/>
      <c r="C1" s="182"/>
      <c r="D1" s="182"/>
      <c r="E1" s="182"/>
    </row>
    <row r="2" spans="1:9">
      <c r="A2" s="160" t="s">
        <v>526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72" t="s">
        <v>4</v>
      </c>
      <c r="I3" s="72" t="s">
        <v>5</v>
      </c>
    </row>
    <row r="4" spans="1:9" ht="15.6">
      <c r="A4" s="92" t="s">
        <v>527</v>
      </c>
      <c r="B4" s="93">
        <v>39718.33</v>
      </c>
      <c r="C4" s="93">
        <v>39305.67</v>
      </c>
      <c r="D4" s="94">
        <v>50.261097894310595</v>
      </c>
      <c r="E4" s="94">
        <v>49.738902105689405</v>
      </c>
      <c r="G4" s="95">
        <f>B4+C4</f>
        <v>79024</v>
      </c>
      <c r="H4" s="96">
        <f>B4/G4*100</f>
        <v>50.261097894310595</v>
      </c>
      <c r="I4" s="96">
        <f>C4/G4*100</f>
        <v>49.738902105689405</v>
      </c>
    </row>
    <row r="5" spans="1:9">
      <c r="A5" s="97" t="s">
        <v>528</v>
      </c>
      <c r="B5" s="98">
        <v>16047.33</v>
      </c>
      <c r="C5" s="98">
        <v>11413.33</v>
      </c>
      <c r="D5" s="99">
        <v>58.437524808216558</v>
      </c>
      <c r="E5" s="99">
        <v>41.562475191783442</v>
      </c>
      <c r="G5" s="95">
        <f t="shared" ref="G5:G11" si="0">B5+C5</f>
        <v>27460.66</v>
      </c>
      <c r="H5" s="96">
        <f t="shared" ref="H5:H11" si="1">B5/G5*100</f>
        <v>58.437524808216558</v>
      </c>
      <c r="I5" s="96">
        <f t="shared" ref="I5:I11" si="2">C5/G5*100</f>
        <v>41.562475191783442</v>
      </c>
    </row>
    <row r="6" spans="1:9">
      <c r="A6" s="97" t="s">
        <v>529</v>
      </c>
      <c r="B6" s="98">
        <v>4091.25</v>
      </c>
      <c r="C6" s="98">
        <v>3800.25</v>
      </c>
      <c r="D6" s="99">
        <v>51.843755939935377</v>
      </c>
      <c r="E6" s="99">
        <v>48.15624406006463</v>
      </c>
      <c r="G6" s="95">
        <f t="shared" si="0"/>
        <v>7891.5</v>
      </c>
      <c r="H6" s="96">
        <f t="shared" si="1"/>
        <v>51.843755939935377</v>
      </c>
      <c r="I6" s="96">
        <f t="shared" si="2"/>
        <v>48.15624406006463</v>
      </c>
    </row>
    <row r="7" spans="1:9">
      <c r="A7" s="97" t="s">
        <v>530</v>
      </c>
      <c r="B7" s="98">
        <v>4196</v>
      </c>
      <c r="C7" s="98">
        <v>4203.5</v>
      </c>
      <c r="D7" s="99">
        <v>49.955354485386032</v>
      </c>
      <c r="E7" s="99">
        <v>50.044645514613961</v>
      </c>
      <c r="G7" s="95">
        <f t="shared" si="0"/>
        <v>8399.5</v>
      </c>
      <c r="H7" s="96">
        <f t="shared" si="1"/>
        <v>49.955354485386032</v>
      </c>
      <c r="I7" s="96">
        <f t="shared" si="2"/>
        <v>50.044645514613961</v>
      </c>
    </row>
    <row r="8" spans="1:9">
      <c r="A8" s="97" t="s">
        <v>531</v>
      </c>
      <c r="B8" s="98">
        <v>355</v>
      </c>
      <c r="C8" s="98">
        <v>292.17</v>
      </c>
      <c r="D8" s="99">
        <v>54.85421141276634</v>
      </c>
      <c r="E8" s="99">
        <v>45.145788587233646</v>
      </c>
      <c r="G8" s="95">
        <f t="shared" si="0"/>
        <v>647.17000000000007</v>
      </c>
      <c r="H8" s="96">
        <f t="shared" si="1"/>
        <v>54.85421141276634</v>
      </c>
      <c r="I8" s="96">
        <f t="shared" si="2"/>
        <v>45.145788587233646</v>
      </c>
    </row>
    <row r="9" spans="1:9">
      <c r="A9" s="97" t="s">
        <v>532</v>
      </c>
      <c r="B9" s="98">
        <v>5175.5</v>
      </c>
      <c r="C9" s="98">
        <v>9516.17</v>
      </c>
      <c r="D9" s="99">
        <v>35.227445212150833</v>
      </c>
      <c r="E9" s="99">
        <v>64.772554787849174</v>
      </c>
      <c r="G9" s="95">
        <f t="shared" si="0"/>
        <v>14691.67</v>
      </c>
      <c r="H9" s="96">
        <f t="shared" si="1"/>
        <v>35.227445212150833</v>
      </c>
      <c r="I9" s="96">
        <f t="shared" si="2"/>
        <v>64.772554787849174</v>
      </c>
    </row>
    <row r="10" spans="1:9" ht="30">
      <c r="A10" s="97" t="s">
        <v>533</v>
      </c>
      <c r="B10" s="98">
        <v>2014.17</v>
      </c>
      <c r="C10" s="98">
        <v>1701.67</v>
      </c>
      <c r="D10" s="99">
        <v>54.204971150533929</v>
      </c>
      <c r="E10" s="99">
        <v>45.795028849466071</v>
      </c>
      <c r="G10" s="95">
        <f t="shared" si="0"/>
        <v>3715.84</v>
      </c>
      <c r="H10" s="96">
        <f t="shared" si="1"/>
        <v>54.204971150533929</v>
      </c>
      <c r="I10" s="96">
        <f t="shared" si="2"/>
        <v>45.795028849466071</v>
      </c>
    </row>
    <row r="11" spans="1:9">
      <c r="A11" s="97" t="s">
        <v>534</v>
      </c>
      <c r="B11" s="98">
        <v>7839.08</v>
      </c>
      <c r="C11" s="98">
        <v>8378.58</v>
      </c>
      <c r="D11" s="99">
        <v>48.336689756721995</v>
      </c>
      <c r="E11" s="99">
        <v>51.663310243278005</v>
      </c>
      <c r="G11" s="95">
        <f t="shared" si="0"/>
        <v>16217.66</v>
      </c>
      <c r="H11" s="96">
        <f t="shared" si="1"/>
        <v>48.336689756721995</v>
      </c>
      <c r="I11" s="96">
        <f t="shared" si="2"/>
        <v>51.663310243278005</v>
      </c>
    </row>
    <row r="12" spans="1:9">
      <c r="A12" s="183"/>
      <c r="B12" s="183"/>
      <c r="C12" s="183"/>
      <c r="D12" s="183"/>
      <c r="E12" s="183"/>
    </row>
    <row r="13" spans="1:9" s="103" customFormat="1" ht="13.15">
      <c r="A13" s="101" t="s">
        <v>535</v>
      </c>
      <c r="B13" s="101"/>
      <c r="C13" s="101"/>
      <c r="D13" s="101"/>
      <c r="E13" s="101"/>
    </row>
    <row r="14" spans="1:9" s="103" customFormat="1" ht="13.15">
      <c r="A14" s="101"/>
      <c r="B14" s="101"/>
      <c r="C14" s="101"/>
      <c r="D14" s="101"/>
      <c r="E14" s="101"/>
    </row>
    <row r="15" spans="1:9" s="103" customFormat="1" ht="13.15">
      <c r="A15" s="101" t="s">
        <v>536</v>
      </c>
      <c r="B15" s="101"/>
      <c r="C15" s="101"/>
      <c r="D15" s="101"/>
      <c r="E15" s="101"/>
    </row>
    <row r="16" spans="1:9" s="103" customFormat="1" ht="13.15">
      <c r="A16" s="102" t="s">
        <v>537</v>
      </c>
      <c r="B16" s="102"/>
      <c r="C16" s="102"/>
      <c r="D16" s="102"/>
      <c r="E16" s="102"/>
    </row>
    <row r="17" spans="1:5" s="103" customFormat="1" ht="13.15">
      <c r="A17" s="101" t="s">
        <v>538</v>
      </c>
      <c r="B17" s="101"/>
      <c r="C17" s="101"/>
      <c r="D17" s="101"/>
      <c r="E17" s="101"/>
    </row>
    <row r="18" spans="1:5" s="103" customFormat="1" ht="13.15">
      <c r="A18" s="101" t="s">
        <v>539</v>
      </c>
      <c r="B18" s="101"/>
      <c r="C18" s="101"/>
      <c r="D18" s="101"/>
      <c r="E18" s="101"/>
    </row>
    <row r="19" spans="1:5" s="103" customFormat="1" ht="13.15">
      <c r="A19" s="101" t="s">
        <v>540</v>
      </c>
      <c r="B19" s="101"/>
      <c r="C19" s="101"/>
      <c r="D19" s="101"/>
      <c r="E19" s="101"/>
    </row>
    <row r="20" spans="1:5" s="103" customFormat="1" ht="13.15">
      <c r="A20" s="101" t="s">
        <v>541</v>
      </c>
      <c r="B20" s="101"/>
      <c r="C20" s="101"/>
      <c r="D20" s="101"/>
      <c r="E20" s="101"/>
    </row>
    <row r="21" spans="1:5" s="103" customFormat="1" ht="13.15"/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755A1-2E66-47BD-8143-4AB61D382E0A}">
  <dimension ref="A1:I20"/>
  <sheetViews>
    <sheetView workbookViewId="0">
      <selection activeCell="A12" sqref="A12"/>
    </sheetView>
  </sheetViews>
  <sheetFormatPr defaultColWidth="8.85546875" defaultRowHeight="15"/>
  <cols>
    <col min="1" max="1" width="35.5703125" style="74" customWidth="1"/>
    <col min="2" max="2" width="18.140625" style="74" customWidth="1"/>
    <col min="3" max="3" width="18.42578125" style="74" customWidth="1"/>
    <col min="4" max="4" width="18.1406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39" customHeight="1">
      <c r="A1" s="181" t="s">
        <v>544</v>
      </c>
      <c r="B1" s="182"/>
      <c r="C1" s="182"/>
      <c r="D1" s="182"/>
      <c r="E1" s="182"/>
    </row>
    <row r="2" spans="1:9">
      <c r="A2" s="160" t="s">
        <v>526</v>
      </c>
      <c r="B2" s="185" t="s">
        <v>3</v>
      </c>
      <c r="C2" s="185"/>
      <c r="D2" s="185" t="s">
        <v>50</v>
      </c>
      <c r="E2" s="185"/>
    </row>
    <row r="3" spans="1:9" ht="30">
      <c r="A3" s="184"/>
      <c r="B3" s="72" t="s">
        <v>4</v>
      </c>
      <c r="C3" s="72" t="s">
        <v>5</v>
      </c>
      <c r="D3" s="72" t="s">
        <v>4</v>
      </c>
      <c r="E3" s="72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105" t="s">
        <v>545</v>
      </c>
      <c r="B4" s="106">
        <v>282</v>
      </c>
      <c r="C4" s="106">
        <v>313</v>
      </c>
      <c r="D4" s="94">
        <v>47.394957983193272</v>
      </c>
      <c r="E4" s="94">
        <v>52.605042016806728</v>
      </c>
      <c r="G4" s="74">
        <f>B4+C4</f>
        <v>595</v>
      </c>
      <c r="H4" s="96">
        <f>B4/G4*100</f>
        <v>47.394957983193272</v>
      </c>
      <c r="I4" s="96">
        <f>C4/G4*100</f>
        <v>52.605042016806728</v>
      </c>
    </row>
    <row r="5" spans="1:9">
      <c r="A5" s="97" t="s">
        <v>546</v>
      </c>
      <c r="B5" s="107">
        <v>12</v>
      </c>
      <c r="C5" s="107">
        <v>21</v>
      </c>
      <c r="D5" s="99">
        <v>36.363636363636367</v>
      </c>
      <c r="E5" s="99">
        <v>63.636363636363633</v>
      </c>
      <c r="G5" s="74">
        <f t="shared" ref="G5:G10" si="0">B5+C5</f>
        <v>33</v>
      </c>
      <c r="H5" s="96">
        <f t="shared" ref="H5:H10" si="1">B5/G5*100</f>
        <v>36.363636363636367</v>
      </c>
      <c r="I5" s="96">
        <f t="shared" ref="I5:I10" si="2">C5/G5*100</f>
        <v>63.636363636363633</v>
      </c>
    </row>
    <row r="6" spans="1:9">
      <c r="A6" s="97" t="s">
        <v>547</v>
      </c>
      <c r="B6" s="107">
        <v>163</v>
      </c>
      <c r="C6" s="107">
        <v>124</v>
      </c>
      <c r="D6" s="99">
        <v>56.79442508710801</v>
      </c>
      <c r="E6" s="99">
        <v>43.20557491289199</v>
      </c>
      <c r="G6" s="74">
        <f t="shared" si="0"/>
        <v>287</v>
      </c>
      <c r="H6" s="96">
        <f t="shared" si="1"/>
        <v>56.79442508710801</v>
      </c>
      <c r="I6" s="96">
        <f t="shared" si="2"/>
        <v>43.20557491289199</v>
      </c>
    </row>
    <row r="7" spans="1:9">
      <c r="A7" s="97" t="s">
        <v>548</v>
      </c>
      <c r="B7" s="107">
        <v>2</v>
      </c>
      <c r="C7" s="107">
        <v>3</v>
      </c>
      <c r="D7" s="99">
        <v>40</v>
      </c>
      <c r="E7" s="99">
        <v>60</v>
      </c>
      <c r="G7" s="74">
        <f t="shared" si="0"/>
        <v>5</v>
      </c>
      <c r="H7" s="96">
        <f t="shared" si="1"/>
        <v>40</v>
      </c>
      <c r="I7" s="96">
        <f t="shared" si="2"/>
        <v>60</v>
      </c>
    </row>
    <row r="8" spans="1:9">
      <c r="A8" s="97" t="s">
        <v>549</v>
      </c>
      <c r="B8" s="107">
        <v>5</v>
      </c>
      <c r="C8" s="107">
        <v>9</v>
      </c>
      <c r="D8" s="99">
        <v>35.714285714285715</v>
      </c>
      <c r="E8" s="99">
        <v>64.285714285714292</v>
      </c>
      <c r="G8" s="74">
        <f t="shared" si="0"/>
        <v>14</v>
      </c>
      <c r="H8" s="96">
        <f t="shared" si="1"/>
        <v>35.714285714285715</v>
      </c>
      <c r="I8" s="96">
        <f t="shared" si="2"/>
        <v>64.285714285714292</v>
      </c>
    </row>
    <row r="9" spans="1:9">
      <c r="A9" s="97" t="s">
        <v>550</v>
      </c>
      <c r="B9" s="108" t="s">
        <v>522</v>
      </c>
      <c r="C9" s="108" t="s">
        <v>522</v>
      </c>
      <c r="D9" s="109" t="s">
        <v>522</v>
      </c>
      <c r="E9" s="109" t="s">
        <v>522</v>
      </c>
      <c r="H9" s="96"/>
      <c r="I9" s="96"/>
    </row>
    <row r="10" spans="1:9">
      <c r="A10" s="97" t="s">
        <v>551</v>
      </c>
      <c r="B10" s="107">
        <v>100</v>
      </c>
      <c r="C10" s="107">
        <v>156</v>
      </c>
      <c r="D10" s="99">
        <v>39.0625</v>
      </c>
      <c r="E10" s="99">
        <v>60.9375</v>
      </c>
      <c r="G10" s="74">
        <f t="shared" si="0"/>
        <v>256</v>
      </c>
      <c r="H10" s="96">
        <f t="shared" si="1"/>
        <v>39.0625</v>
      </c>
      <c r="I10" s="96">
        <f t="shared" si="2"/>
        <v>60.9375</v>
      </c>
    </row>
    <row r="11" spans="1:9">
      <c r="A11" s="183"/>
      <c r="B11" s="183"/>
      <c r="C11" s="183"/>
      <c r="D11" s="183"/>
      <c r="E11" s="183"/>
    </row>
    <row r="12" spans="1:9" s="103" customFormat="1" ht="13.15">
      <c r="A12" s="101" t="s">
        <v>535</v>
      </c>
      <c r="B12" s="101"/>
      <c r="C12" s="101"/>
      <c r="D12" s="66"/>
      <c r="E12" s="66"/>
    </row>
    <row r="13" spans="1:9" s="103" customFormat="1" ht="13.15">
      <c r="A13" s="101"/>
      <c r="B13" s="101"/>
      <c r="C13" s="101"/>
      <c r="D13" s="66"/>
      <c r="E13" s="66"/>
    </row>
    <row r="14" spans="1:9" s="103" customFormat="1" ht="13.15">
      <c r="A14" s="101" t="s">
        <v>536</v>
      </c>
      <c r="B14" s="101"/>
      <c r="C14" s="101"/>
      <c r="D14" s="66"/>
      <c r="E14" s="66"/>
    </row>
    <row r="15" spans="1:9" s="103" customFormat="1" ht="13.15">
      <c r="A15" s="101" t="s">
        <v>538</v>
      </c>
      <c r="B15" s="101"/>
      <c r="C15" s="101"/>
      <c r="D15" s="66"/>
      <c r="E15" s="66"/>
    </row>
    <row r="16" spans="1:9" s="103" customFormat="1" ht="13.15">
      <c r="A16" s="101" t="s">
        <v>552</v>
      </c>
      <c r="B16" s="101"/>
      <c r="C16" s="101"/>
      <c r="D16" s="66"/>
      <c r="E16" s="66"/>
    </row>
    <row r="17" spans="1:5" s="103" customFormat="1" ht="13.15">
      <c r="A17" s="101"/>
      <c r="B17" s="101"/>
      <c r="C17" s="101"/>
      <c r="D17" s="66"/>
      <c r="E17" s="66"/>
    </row>
    <row r="18" spans="1:5">
      <c r="A18" s="100"/>
      <c r="B18" s="100"/>
      <c r="C18" s="100"/>
      <c r="D18" s="63"/>
      <c r="E18" s="63"/>
    </row>
    <row r="19" spans="1:5">
      <c r="A19" s="100"/>
      <c r="B19" s="100"/>
      <c r="C19" s="100"/>
      <c r="D19" s="63"/>
      <c r="E19" s="63"/>
    </row>
    <row r="20" spans="1:5">
      <c r="A20" s="100"/>
      <c r="B20" s="100"/>
      <c r="C20" s="100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B8B47-36CB-4B7F-992E-4A6D25223AA1}">
  <dimension ref="A1:I20"/>
  <sheetViews>
    <sheetView workbookViewId="0">
      <selection activeCell="A12" sqref="A12"/>
    </sheetView>
  </sheetViews>
  <sheetFormatPr defaultColWidth="8.85546875" defaultRowHeight="15"/>
  <cols>
    <col min="1" max="1" width="37" style="74" customWidth="1"/>
    <col min="2" max="2" width="18.140625" style="74" customWidth="1"/>
    <col min="3" max="3" width="18.42578125" style="74" customWidth="1"/>
    <col min="4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34.5" customHeight="1">
      <c r="A1" s="181" t="s">
        <v>553</v>
      </c>
      <c r="B1" s="182"/>
      <c r="C1" s="182"/>
      <c r="D1" s="182"/>
      <c r="E1" s="182"/>
    </row>
    <row r="2" spans="1:9">
      <c r="A2" s="160" t="s">
        <v>526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105" t="s">
        <v>545</v>
      </c>
      <c r="B4" s="110">
        <v>101</v>
      </c>
      <c r="C4" s="110">
        <v>175</v>
      </c>
      <c r="D4" s="94">
        <v>36.594202898550726</v>
      </c>
      <c r="E4" s="94">
        <v>63.405797101449281</v>
      </c>
      <c r="G4" s="74">
        <f>B4+C4</f>
        <v>276</v>
      </c>
      <c r="H4" s="96">
        <f>B4/G4*100</f>
        <v>36.594202898550726</v>
      </c>
      <c r="I4" s="96">
        <f>C4/G4*100</f>
        <v>63.405797101449281</v>
      </c>
    </row>
    <row r="5" spans="1:9">
      <c r="A5" s="97" t="s">
        <v>546</v>
      </c>
      <c r="B5" s="111">
        <v>19</v>
      </c>
      <c r="C5" s="112">
        <v>26</v>
      </c>
      <c r="D5" s="99">
        <v>42.222222222222221</v>
      </c>
      <c r="E5" s="99">
        <v>57.777777777777771</v>
      </c>
      <c r="G5" s="74">
        <f t="shared" ref="G5:G8" si="0">B5+C5</f>
        <v>45</v>
      </c>
      <c r="H5" s="96">
        <f t="shared" ref="H5:H10" si="1">B5/G5*100</f>
        <v>42.222222222222221</v>
      </c>
      <c r="I5" s="96">
        <f t="shared" ref="I5:I10" si="2">C5/G5*100</f>
        <v>57.777777777777771</v>
      </c>
    </row>
    <row r="6" spans="1:9">
      <c r="A6" s="97" t="s">
        <v>547</v>
      </c>
      <c r="B6" s="111">
        <v>57</v>
      </c>
      <c r="C6" s="111">
        <v>78</v>
      </c>
      <c r="D6" s="99">
        <v>42.222222222222221</v>
      </c>
      <c r="E6" s="99">
        <v>57.777777777777771</v>
      </c>
      <c r="G6" s="74">
        <f t="shared" si="0"/>
        <v>135</v>
      </c>
      <c r="H6" s="96">
        <f t="shared" si="1"/>
        <v>42.222222222222221</v>
      </c>
      <c r="I6" s="96">
        <f t="shared" si="2"/>
        <v>57.777777777777771</v>
      </c>
    </row>
    <row r="7" spans="1:9">
      <c r="A7" s="97" t="s">
        <v>548</v>
      </c>
      <c r="B7" s="111">
        <v>6</v>
      </c>
      <c r="C7" s="111">
        <v>4</v>
      </c>
      <c r="D7" s="99">
        <v>60</v>
      </c>
      <c r="E7" s="99">
        <v>40</v>
      </c>
      <c r="G7" s="74">
        <f t="shared" si="0"/>
        <v>10</v>
      </c>
      <c r="H7" s="96">
        <f t="shared" si="1"/>
        <v>60</v>
      </c>
      <c r="I7" s="96">
        <f t="shared" si="2"/>
        <v>40</v>
      </c>
    </row>
    <row r="8" spans="1:9">
      <c r="A8" s="97" t="s">
        <v>549</v>
      </c>
      <c r="B8" s="111">
        <v>2</v>
      </c>
      <c r="C8" s="111">
        <v>9</v>
      </c>
      <c r="D8" s="99">
        <v>18.181818181818183</v>
      </c>
      <c r="E8" s="99">
        <v>81.818181818181827</v>
      </c>
      <c r="G8" s="74">
        <f t="shared" si="0"/>
        <v>11</v>
      </c>
      <c r="H8" s="96">
        <f t="shared" si="1"/>
        <v>18.181818181818183</v>
      </c>
      <c r="I8" s="96">
        <f t="shared" si="2"/>
        <v>81.818181818181827</v>
      </c>
    </row>
    <row r="9" spans="1:9">
      <c r="A9" s="97" t="s">
        <v>550</v>
      </c>
      <c r="B9" s="113" t="s">
        <v>522</v>
      </c>
      <c r="C9" s="113" t="s">
        <v>522</v>
      </c>
      <c r="D9" s="108" t="s">
        <v>522</v>
      </c>
      <c r="E9" s="108" t="s">
        <v>522</v>
      </c>
      <c r="H9" s="96"/>
      <c r="I9" s="96"/>
    </row>
    <row r="10" spans="1:9">
      <c r="A10" s="97" t="s">
        <v>551</v>
      </c>
      <c r="B10" s="111">
        <v>26</v>
      </c>
      <c r="C10" s="111">
        <v>68</v>
      </c>
      <c r="D10" s="99">
        <v>27.659574468085108</v>
      </c>
      <c r="E10" s="99">
        <v>72.340425531914903</v>
      </c>
      <c r="G10" s="74">
        <f>B10+C10</f>
        <v>94</v>
      </c>
      <c r="H10" s="96">
        <f t="shared" si="1"/>
        <v>27.659574468085108</v>
      </c>
      <c r="I10" s="96">
        <f t="shared" si="2"/>
        <v>72.340425531914903</v>
      </c>
    </row>
    <row r="11" spans="1:9">
      <c r="A11" s="183"/>
      <c r="B11" s="183"/>
      <c r="C11" s="183"/>
      <c r="D11" s="183"/>
      <c r="E11" s="183"/>
    </row>
    <row r="12" spans="1:9" s="103" customFormat="1" ht="13.15">
      <c r="A12" s="101" t="s">
        <v>535</v>
      </c>
      <c r="B12" s="101"/>
      <c r="C12" s="101"/>
      <c r="D12" s="66"/>
      <c r="E12" s="66"/>
    </row>
    <row r="13" spans="1:9" s="103" customFormat="1" ht="13.15">
      <c r="A13" s="101"/>
      <c r="B13" s="101"/>
      <c r="C13" s="101"/>
      <c r="D13" s="66"/>
      <c r="E13" s="66"/>
    </row>
    <row r="14" spans="1:9" s="103" customFormat="1" ht="13.15">
      <c r="A14" s="101" t="s">
        <v>536</v>
      </c>
      <c r="B14" s="101"/>
      <c r="C14" s="101"/>
      <c r="D14" s="66"/>
      <c r="E14" s="66"/>
    </row>
    <row r="15" spans="1:9" s="103" customFormat="1" ht="13.15">
      <c r="A15" s="101" t="s">
        <v>538</v>
      </c>
      <c r="B15" s="101"/>
      <c r="C15" s="101"/>
      <c r="D15" s="66"/>
      <c r="E15" s="66"/>
    </row>
    <row r="16" spans="1:9" s="103" customFormat="1" ht="13.15">
      <c r="A16" s="101" t="s">
        <v>552</v>
      </c>
      <c r="B16" s="101"/>
      <c r="C16" s="101"/>
      <c r="D16" s="66"/>
      <c r="E16" s="66"/>
    </row>
    <row r="17" spans="1:5" s="103" customFormat="1" ht="13.15">
      <c r="A17" s="101"/>
      <c r="B17" s="101"/>
      <c r="C17" s="101"/>
      <c r="D17" s="66"/>
      <c r="E17" s="66"/>
    </row>
    <row r="18" spans="1:5">
      <c r="A18" s="100"/>
      <c r="B18" s="100"/>
      <c r="C18" s="100"/>
      <c r="D18" s="63"/>
      <c r="E18" s="63"/>
    </row>
    <row r="19" spans="1:5">
      <c r="A19" s="100"/>
      <c r="B19" s="100"/>
      <c r="C19" s="100"/>
      <c r="D19" s="63"/>
      <c r="E19" s="63"/>
    </row>
    <row r="20" spans="1:5">
      <c r="A20" s="100"/>
      <c r="B20" s="100"/>
      <c r="C20" s="100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E215B-AF51-43A7-81E3-296D161F8024}">
  <dimension ref="A1:I19"/>
  <sheetViews>
    <sheetView workbookViewId="0">
      <selection activeCell="A12" sqref="A12"/>
    </sheetView>
  </sheetViews>
  <sheetFormatPr defaultColWidth="8.85546875" defaultRowHeight="15"/>
  <cols>
    <col min="1" max="1" width="39" style="74" customWidth="1"/>
    <col min="2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42.6" customHeight="1">
      <c r="A1" s="181" t="s">
        <v>554</v>
      </c>
      <c r="B1" s="182"/>
      <c r="C1" s="182"/>
      <c r="D1" s="182"/>
      <c r="E1" s="182"/>
    </row>
    <row r="2" spans="1:9">
      <c r="A2" s="160" t="s">
        <v>526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105" t="s">
        <v>545</v>
      </c>
      <c r="B4" s="110">
        <v>153</v>
      </c>
      <c r="C4" s="110">
        <v>216</v>
      </c>
      <c r="D4" s="94">
        <v>41.463414634146339</v>
      </c>
      <c r="E4" s="94">
        <v>58.536585365853654</v>
      </c>
      <c r="G4" s="74">
        <f>B4+C4</f>
        <v>369</v>
      </c>
      <c r="H4" s="96">
        <f>B4/G4*100</f>
        <v>41.463414634146339</v>
      </c>
      <c r="I4" s="96">
        <f>C4/G4*100</f>
        <v>58.536585365853654</v>
      </c>
    </row>
    <row r="5" spans="1:9">
      <c r="A5" s="97" t="s">
        <v>546</v>
      </c>
      <c r="B5" s="111">
        <v>54</v>
      </c>
      <c r="C5" s="112">
        <v>67</v>
      </c>
      <c r="D5" s="99">
        <v>44.628099173553721</v>
      </c>
      <c r="E5" s="99">
        <v>55.371900826446286</v>
      </c>
      <c r="G5" s="74">
        <f t="shared" ref="G5:G8" si="0">B5+C5</f>
        <v>121</v>
      </c>
      <c r="H5" s="96">
        <f t="shared" ref="H5:H10" si="1">B5/G5*100</f>
        <v>44.628099173553721</v>
      </c>
      <c r="I5" s="96">
        <f t="shared" ref="I5:I10" si="2">C5/G5*100</f>
        <v>55.371900826446286</v>
      </c>
    </row>
    <row r="6" spans="1:9">
      <c r="A6" s="97" t="s">
        <v>547</v>
      </c>
      <c r="B6" s="111">
        <v>60</v>
      </c>
      <c r="C6" s="112">
        <v>78</v>
      </c>
      <c r="D6" s="99">
        <v>43.478260869565219</v>
      </c>
      <c r="E6" s="99">
        <v>56.521739130434781</v>
      </c>
      <c r="G6" s="74">
        <f t="shared" si="0"/>
        <v>138</v>
      </c>
      <c r="H6" s="96">
        <f t="shared" si="1"/>
        <v>43.478260869565219</v>
      </c>
      <c r="I6" s="96">
        <f t="shared" si="2"/>
        <v>56.521739130434781</v>
      </c>
    </row>
    <row r="7" spans="1:9">
      <c r="A7" s="97" t="s">
        <v>548</v>
      </c>
      <c r="B7" s="111">
        <v>10</v>
      </c>
      <c r="C7" s="112">
        <v>12</v>
      </c>
      <c r="D7" s="99">
        <v>45.454545454545453</v>
      </c>
      <c r="E7" s="99">
        <v>54.54545454545454</v>
      </c>
      <c r="G7" s="74">
        <f t="shared" si="0"/>
        <v>22</v>
      </c>
      <c r="H7" s="96">
        <f t="shared" si="1"/>
        <v>45.454545454545453</v>
      </c>
      <c r="I7" s="96">
        <f t="shared" si="2"/>
        <v>54.54545454545454</v>
      </c>
    </row>
    <row r="8" spans="1:9">
      <c r="A8" s="97" t="s">
        <v>555</v>
      </c>
      <c r="B8" s="111">
        <v>2</v>
      </c>
      <c r="C8" s="112">
        <v>4</v>
      </c>
      <c r="D8" s="99">
        <v>33.333333333333329</v>
      </c>
      <c r="E8" s="99">
        <v>66.666666666666657</v>
      </c>
      <c r="G8" s="74">
        <f t="shared" si="0"/>
        <v>6</v>
      </c>
      <c r="H8" s="96">
        <f t="shared" si="1"/>
        <v>33.333333333333329</v>
      </c>
      <c r="I8" s="96">
        <f t="shared" si="2"/>
        <v>66.666666666666657</v>
      </c>
    </row>
    <row r="9" spans="1:9">
      <c r="A9" s="97" t="s">
        <v>550</v>
      </c>
      <c r="B9" s="113">
        <v>0</v>
      </c>
      <c r="C9" s="112">
        <v>1</v>
      </c>
      <c r="D9" s="109">
        <v>0</v>
      </c>
      <c r="E9" s="99">
        <v>100</v>
      </c>
      <c r="G9" s="74">
        <f>B9+C9</f>
        <v>1</v>
      </c>
      <c r="H9" s="96">
        <f>B9/G9*100</f>
        <v>0</v>
      </c>
      <c r="I9" s="96">
        <f t="shared" si="2"/>
        <v>100</v>
      </c>
    </row>
    <row r="10" spans="1:9">
      <c r="A10" s="97" t="s">
        <v>551</v>
      </c>
      <c r="B10" s="111">
        <v>55</v>
      </c>
      <c r="C10" s="112">
        <v>86</v>
      </c>
      <c r="D10" s="99">
        <v>39.00709219858156</v>
      </c>
      <c r="E10" s="99">
        <v>60.99290780141844</v>
      </c>
      <c r="G10" s="74">
        <f>B10+C10</f>
        <v>141</v>
      </c>
      <c r="H10" s="96">
        <f t="shared" si="1"/>
        <v>39.00709219858156</v>
      </c>
      <c r="I10" s="96">
        <f t="shared" si="2"/>
        <v>60.99290780141844</v>
      </c>
    </row>
    <row r="11" spans="1:9">
      <c r="A11" s="183"/>
      <c r="B11" s="183"/>
      <c r="C11" s="183"/>
      <c r="D11" s="183"/>
      <c r="E11" s="183"/>
    </row>
    <row r="12" spans="1:9" s="103" customFormat="1" ht="13.15">
      <c r="A12" s="101" t="s">
        <v>535</v>
      </c>
      <c r="B12" s="101"/>
      <c r="C12" s="101"/>
      <c r="D12" s="66"/>
      <c r="E12" s="66"/>
    </row>
    <row r="13" spans="1:9" s="103" customFormat="1" ht="13.15">
      <c r="A13" s="101"/>
      <c r="B13" s="101"/>
      <c r="C13" s="101"/>
      <c r="D13" s="66"/>
      <c r="E13" s="66"/>
    </row>
    <row r="14" spans="1:9" s="103" customFormat="1" ht="13.15">
      <c r="A14" s="101" t="s">
        <v>536</v>
      </c>
      <c r="B14" s="101"/>
      <c r="C14" s="101"/>
      <c r="D14" s="66"/>
      <c r="E14" s="66"/>
    </row>
    <row r="15" spans="1:9" s="103" customFormat="1" ht="13.15">
      <c r="A15" s="101" t="s">
        <v>538</v>
      </c>
      <c r="B15" s="101"/>
      <c r="C15" s="101"/>
      <c r="D15" s="66"/>
      <c r="E15" s="66"/>
    </row>
    <row r="16" spans="1:9" s="103" customFormat="1" ht="13.15">
      <c r="A16" s="101" t="s">
        <v>552</v>
      </c>
      <c r="B16" s="101"/>
      <c r="C16" s="101"/>
      <c r="D16" s="66"/>
      <c r="E16" s="66"/>
    </row>
    <row r="17" spans="1:5" s="103" customFormat="1" ht="13.15">
      <c r="A17" s="101"/>
      <c r="B17" s="101"/>
      <c r="C17" s="101"/>
      <c r="D17" s="66"/>
      <c r="E17" s="66"/>
    </row>
    <row r="18" spans="1:5">
      <c r="A18" s="100"/>
      <c r="B18" s="100"/>
      <c r="C18" s="100"/>
      <c r="D18" s="63"/>
      <c r="E18" s="63"/>
    </row>
    <row r="19" spans="1:5" ht="45" customHeight="1">
      <c r="A19" s="100"/>
      <c r="B19" s="100"/>
      <c r="C19" s="100"/>
      <c r="D19" s="63"/>
      <c r="E19" s="63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830C6-1F3E-409E-A803-EFF618A525F4}">
  <dimension ref="A1:I25"/>
  <sheetViews>
    <sheetView workbookViewId="0">
      <selection activeCell="A13" sqref="A13"/>
    </sheetView>
  </sheetViews>
  <sheetFormatPr defaultColWidth="8.85546875" defaultRowHeight="15"/>
  <cols>
    <col min="1" max="1" width="16.140625" style="74" customWidth="1"/>
    <col min="2" max="2" width="18.140625" style="74" customWidth="1"/>
    <col min="3" max="3" width="18.28515625" style="74" customWidth="1"/>
    <col min="4" max="4" width="18.1406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60" customHeight="1">
      <c r="A1" s="181" t="s">
        <v>556</v>
      </c>
      <c r="B1" s="182"/>
      <c r="C1" s="182"/>
      <c r="D1" s="182"/>
      <c r="E1" s="182"/>
    </row>
    <row r="2" spans="1:9">
      <c r="A2" s="160" t="s">
        <v>557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92" t="s">
        <v>3</v>
      </c>
      <c r="B4" s="93">
        <v>5321.74</v>
      </c>
      <c r="C4" s="93">
        <v>9782.09</v>
      </c>
      <c r="D4" s="94">
        <v>35.234374327571217</v>
      </c>
      <c r="E4" s="94">
        <v>64.765625672428783</v>
      </c>
      <c r="G4" s="95">
        <f>B4+C4</f>
        <v>15103.83</v>
      </c>
      <c r="H4" s="96">
        <f>B4/G4*100</f>
        <v>35.234374327571217</v>
      </c>
      <c r="I4" s="96">
        <f>C4/G4*100</f>
        <v>64.765625672428783</v>
      </c>
    </row>
    <row r="5" spans="1:9">
      <c r="A5" s="114" t="s">
        <v>558</v>
      </c>
      <c r="B5" s="98">
        <v>312.25</v>
      </c>
      <c r="C5" s="98">
        <v>840.58</v>
      </c>
      <c r="D5" s="99">
        <v>27.085519981263502</v>
      </c>
      <c r="E5" s="99">
        <v>72.914480018736498</v>
      </c>
      <c r="G5" s="95">
        <f t="shared" ref="G5:G11" si="0">B5+C5</f>
        <v>1152.83</v>
      </c>
      <c r="H5" s="96">
        <f t="shared" ref="H5:H11" si="1">B5/G5*100</f>
        <v>27.085519981263502</v>
      </c>
      <c r="I5" s="96">
        <f t="shared" ref="I5:I11" si="2">C5/G5*100</f>
        <v>72.914480018736498</v>
      </c>
    </row>
    <row r="6" spans="1:9">
      <c r="A6" s="114" t="s">
        <v>559</v>
      </c>
      <c r="B6" s="98">
        <v>392.58</v>
      </c>
      <c r="C6" s="98">
        <v>796.67</v>
      </c>
      <c r="D6" s="99">
        <v>33.01072104267395</v>
      </c>
      <c r="E6" s="99">
        <v>66.989278957326036</v>
      </c>
      <c r="G6" s="95">
        <f t="shared" si="0"/>
        <v>1189.25</v>
      </c>
      <c r="H6" s="96">
        <f t="shared" si="1"/>
        <v>33.01072104267395</v>
      </c>
      <c r="I6" s="96">
        <f t="shared" si="2"/>
        <v>66.989278957326036</v>
      </c>
    </row>
    <row r="7" spans="1:9">
      <c r="A7" s="114" t="s">
        <v>560</v>
      </c>
      <c r="B7" s="98">
        <v>493.08</v>
      </c>
      <c r="C7" s="98">
        <v>913.67</v>
      </c>
      <c r="D7" s="99">
        <v>35.051004087435579</v>
      </c>
      <c r="E7" s="99">
        <v>64.948995912564428</v>
      </c>
      <c r="G7" s="95">
        <f t="shared" si="0"/>
        <v>1406.75</v>
      </c>
      <c r="H7" s="96">
        <f t="shared" si="1"/>
        <v>35.051004087435579</v>
      </c>
      <c r="I7" s="96">
        <f t="shared" si="2"/>
        <v>64.948995912564428</v>
      </c>
    </row>
    <row r="8" spans="1:9">
      <c r="A8" s="114" t="s">
        <v>561</v>
      </c>
      <c r="B8" s="98">
        <v>811.08</v>
      </c>
      <c r="C8" s="98">
        <v>1608</v>
      </c>
      <c r="D8" s="99">
        <v>33.528448831787294</v>
      </c>
      <c r="E8" s="99">
        <v>66.471551168212699</v>
      </c>
      <c r="G8" s="95">
        <f t="shared" si="0"/>
        <v>2419.08</v>
      </c>
      <c r="H8" s="96">
        <f t="shared" si="1"/>
        <v>33.528448831787294</v>
      </c>
      <c r="I8" s="96">
        <f t="shared" si="2"/>
        <v>66.471551168212699</v>
      </c>
    </row>
    <row r="9" spans="1:9">
      <c r="A9" s="114">
        <v>2</v>
      </c>
      <c r="B9" s="98">
        <v>3251.75</v>
      </c>
      <c r="C9" s="98">
        <v>5460.25</v>
      </c>
      <c r="D9" s="99">
        <v>37.324954086317724</v>
      </c>
      <c r="E9" s="99">
        <v>62.675045913682283</v>
      </c>
      <c r="G9" s="95">
        <f t="shared" si="0"/>
        <v>8712</v>
      </c>
      <c r="H9" s="96">
        <f t="shared" si="1"/>
        <v>37.324954086317724</v>
      </c>
      <c r="I9" s="96">
        <f t="shared" si="2"/>
        <v>62.675045913682283</v>
      </c>
    </row>
    <row r="10" spans="1:9">
      <c r="A10" s="114" t="s">
        <v>562</v>
      </c>
      <c r="B10" s="115" t="s">
        <v>522</v>
      </c>
      <c r="C10" s="115" t="s">
        <v>522</v>
      </c>
      <c r="D10" s="109" t="s">
        <v>522</v>
      </c>
      <c r="E10" s="109" t="s">
        <v>522</v>
      </c>
      <c r="G10" s="95"/>
      <c r="H10" s="96"/>
      <c r="I10" s="96"/>
    </row>
    <row r="11" spans="1:9">
      <c r="A11" s="114" t="s">
        <v>563</v>
      </c>
      <c r="B11" s="98">
        <v>61</v>
      </c>
      <c r="C11" s="98">
        <v>162.91999999999999</v>
      </c>
      <c r="D11" s="99">
        <v>27.241872097177566</v>
      </c>
      <c r="E11" s="99">
        <v>72.758127902822437</v>
      </c>
      <c r="G11" s="95">
        <f t="shared" si="0"/>
        <v>223.92</v>
      </c>
      <c r="H11" s="96">
        <f t="shared" si="1"/>
        <v>27.241872097177566</v>
      </c>
      <c r="I11" s="96">
        <f t="shared" si="2"/>
        <v>72.758127902822437</v>
      </c>
    </row>
    <row r="12" spans="1:9">
      <c r="A12" s="183"/>
      <c r="B12" s="183"/>
      <c r="C12" s="183"/>
      <c r="D12" s="183"/>
      <c r="E12" s="183"/>
    </row>
    <row r="13" spans="1:9" s="103" customFormat="1" ht="13.15">
      <c r="A13" s="101" t="s">
        <v>535</v>
      </c>
      <c r="B13" s="101"/>
      <c r="C13" s="101"/>
      <c r="D13" s="101"/>
      <c r="E13" s="101"/>
    </row>
    <row r="14" spans="1:9" s="103" customFormat="1" ht="13.15">
      <c r="A14" s="101"/>
      <c r="B14" s="101"/>
      <c r="C14" s="101"/>
      <c r="D14" s="101"/>
      <c r="E14" s="101"/>
    </row>
    <row r="15" spans="1:9" s="103" customFormat="1" ht="13.15">
      <c r="A15" s="101" t="s">
        <v>564</v>
      </c>
      <c r="B15" s="101"/>
      <c r="C15" s="101"/>
      <c r="D15" s="101"/>
      <c r="E15" s="101"/>
    </row>
    <row r="16" spans="1:9" s="103" customFormat="1" ht="13.15">
      <c r="A16" s="101" t="s">
        <v>565</v>
      </c>
      <c r="B16" s="101"/>
      <c r="C16" s="101"/>
      <c r="D16" s="101"/>
      <c r="E16" s="101"/>
    </row>
    <row r="17" spans="1:5" s="103" customFormat="1" ht="13.15">
      <c r="A17" s="101" t="s">
        <v>566</v>
      </c>
      <c r="B17" s="101"/>
      <c r="C17" s="101"/>
      <c r="D17" s="101"/>
      <c r="E17" s="101"/>
    </row>
    <row r="18" spans="1:5" s="103" customFormat="1" ht="13.15">
      <c r="A18" s="101" t="s">
        <v>567</v>
      </c>
      <c r="B18" s="101"/>
      <c r="C18" s="101"/>
      <c r="D18" s="101"/>
      <c r="E18" s="101"/>
    </row>
    <row r="19" spans="1:5" s="103" customFormat="1" ht="13.15">
      <c r="A19" s="101" t="s">
        <v>568</v>
      </c>
      <c r="B19" s="101"/>
      <c r="C19" s="101"/>
      <c r="D19" s="101"/>
      <c r="E19" s="101"/>
    </row>
    <row r="20" spans="1:5">
      <c r="A20" s="62"/>
      <c r="B20" s="62"/>
      <c r="C20" s="62"/>
      <c r="D20" s="62"/>
      <c r="E20" s="62"/>
    </row>
    <row r="21" spans="1:5">
      <c r="A21" s="62"/>
      <c r="B21" s="62"/>
      <c r="C21" s="62"/>
      <c r="D21" s="62"/>
      <c r="E21" s="62"/>
    </row>
    <row r="22" spans="1:5">
      <c r="A22" s="62"/>
      <c r="B22" s="62"/>
      <c r="C22" s="62"/>
      <c r="D22" s="62"/>
      <c r="E22" s="62"/>
    </row>
    <row r="23" spans="1:5">
      <c r="A23" s="62"/>
      <c r="B23" s="62"/>
      <c r="C23" s="62"/>
      <c r="D23" s="62"/>
      <c r="E23" s="62"/>
    </row>
    <row r="24" spans="1:5">
      <c r="A24" s="62"/>
      <c r="B24" s="62"/>
      <c r="C24" s="62"/>
      <c r="D24" s="62"/>
      <c r="E24" s="62"/>
    </row>
    <row r="25" spans="1:5">
      <c r="A25" s="62"/>
      <c r="B25" s="62"/>
      <c r="C25" s="62"/>
      <c r="D25" s="62"/>
      <c r="E25" s="62"/>
    </row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EDE7E-2F78-47A4-A3F9-A7FCD9ED3C97}">
  <dimension ref="A1:M25"/>
  <sheetViews>
    <sheetView workbookViewId="0">
      <selection activeCell="A13" sqref="A13"/>
    </sheetView>
  </sheetViews>
  <sheetFormatPr defaultColWidth="8.85546875" defaultRowHeight="15"/>
  <cols>
    <col min="1" max="1" width="12.7109375" style="74" customWidth="1"/>
    <col min="2" max="2" width="18.140625" style="74" customWidth="1"/>
    <col min="3" max="4" width="18.28515625" style="74" customWidth="1"/>
    <col min="5" max="5" width="18.42578125" style="74" customWidth="1"/>
    <col min="6" max="6" width="8.85546875" style="74"/>
    <col min="7" max="9" width="0" style="74" hidden="1" customWidth="1"/>
    <col min="10" max="16384" width="8.85546875" style="74"/>
  </cols>
  <sheetData>
    <row r="1" spans="1:13" ht="51" customHeight="1">
      <c r="A1" s="181" t="s">
        <v>569</v>
      </c>
      <c r="B1" s="182"/>
      <c r="C1" s="182"/>
      <c r="D1" s="182"/>
      <c r="E1" s="182"/>
    </row>
    <row r="2" spans="1:13" ht="48.75" customHeight="1">
      <c r="A2" s="185" t="s">
        <v>557</v>
      </c>
      <c r="B2" s="160" t="s">
        <v>3</v>
      </c>
      <c r="C2" s="160"/>
      <c r="D2" s="160" t="s">
        <v>50</v>
      </c>
      <c r="E2" s="160"/>
    </row>
    <row r="3" spans="1:13" ht="30">
      <c r="A3" s="158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104" t="s">
        <v>4</v>
      </c>
      <c r="I3" s="72" t="s">
        <v>5</v>
      </c>
    </row>
    <row r="4" spans="1:13" ht="15.6">
      <c r="A4" s="92" t="s">
        <v>3</v>
      </c>
      <c r="B4" s="93">
        <v>5252.25</v>
      </c>
      <c r="C4" s="93">
        <v>9674.5</v>
      </c>
      <c r="D4" s="94">
        <v>35.186829015023363</v>
      </c>
      <c r="E4" s="94">
        <v>64.813170984976637</v>
      </c>
      <c r="G4" s="95">
        <f>B4+C4</f>
        <v>14926.75</v>
      </c>
      <c r="H4" s="96">
        <f>B4/G4*100</f>
        <v>35.186829015023363</v>
      </c>
      <c r="I4" s="96">
        <f>C4/G4*100</f>
        <v>64.813170984976637</v>
      </c>
    </row>
    <row r="5" spans="1:13">
      <c r="A5" s="114" t="s">
        <v>558</v>
      </c>
      <c r="B5" s="98">
        <v>309.25</v>
      </c>
      <c r="C5" s="98">
        <v>860</v>
      </c>
      <c r="D5" s="99">
        <v>26.448578148385714</v>
      </c>
      <c r="E5" s="99">
        <v>73.551421851614279</v>
      </c>
      <c r="G5" s="95">
        <f t="shared" ref="G5:G11" si="0">B5+C5</f>
        <v>1169.25</v>
      </c>
      <c r="H5" s="96">
        <f t="shared" ref="H5:H11" si="1">B5/G5*100</f>
        <v>26.448578148385714</v>
      </c>
      <c r="I5" s="96">
        <f t="shared" ref="I5:I11" si="2">C5/G5*100</f>
        <v>73.551421851614279</v>
      </c>
    </row>
    <row r="6" spans="1:13">
      <c r="A6" s="114" t="s">
        <v>559</v>
      </c>
      <c r="B6" s="98">
        <v>387.42</v>
      </c>
      <c r="C6" s="98">
        <v>820.75</v>
      </c>
      <c r="D6" s="99">
        <v>32.066679358037362</v>
      </c>
      <c r="E6" s="99">
        <v>67.933320641962638</v>
      </c>
      <c r="G6" s="95">
        <f t="shared" si="0"/>
        <v>1208.17</v>
      </c>
      <c r="H6" s="96">
        <f t="shared" si="1"/>
        <v>32.066679358037362</v>
      </c>
      <c r="I6" s="96">
        <f t="shared" si="2"/>
        <v>67.933320641962638</v>
      </c>
    </row>
    <row r="7" spans="1:13">
      <c r="A7" s="114" t="s">
        <v>560</v>
      </c>
      <c r="B7" s="98">
        <v>502.33</v>
      </c>
      <c r="C7" s="98">
        <v>909.83</v>
      </c>
      <c r="D7" s="99">
        <v>35.571748243825056</v>
      </c>
      <c r="E7" s="99">
        <v>64.42825175617493</v>
      </c>
      <c r="G7" s="95">
        <f t="shared" si="0"/>
        <v>1412.16</v>
      </c>
      <c r="H7" s="96">
        <f t="shared" si="1"/>
        <v>35.571748243825056</v>
      </c>
      <c r="I7" s="96">
        <f t="shared" si="2"/>
        <v>64.42825175617493</v>
      </c>
    </row>
    <row r="8" spans="1:13">
      <c r="A8" s="114" t="s">
        <v>561</v>
      </c>
      <c r="B8" s="98">
        <v>824.92</v>
      </c>
      <c r="C8" s="98">
        <v>1608</v>
      </c>
      <c r="D8" s="99">
        <v>33.906581391907665</v>
      </c>
      <c r="E8" s="99">
        <v>66.093418608092335</v>
      </c>
      <c r="G8" s="95">
        <f t="shared" si="0"/>
        <v>2432.92</v>
      </c>
      <c r="H8" s="96">
        <f t="shared" si="1"/>
        <v>33.906581391907665</v>
      </c>
      <c r="I8" s="96">
        <f t="shared" si="2"/>
        <v>66.093418608092335</v>
      </c>
    </row>
    <row r="9" spans="1:13">
      <c r="A9" s="114">
        <v>2</v>
      </c>
      <c r="B9" s="98">
        <v>3172.25</v>
      </c>
      <c r="C9" s="98">
        <v>5322.67</v>
      </c>
      <c r="D9" s="99">
        <v>37.342906113300657</v>
      </c>
      <c r="E9" s="99">
        <v>62.657093886699343</v>
      </c>
      <c r="G9" s="95">
        <f t="shared" si="0"/>
        <v>8494.92</v>
      </c>
      <c r="H9" s="96">
        <f t="shared" si="1"/>
        <v>37.342906113300657</v>
      </c>
      <c r="I9" s="96">
        <f t="shared" si="2"/>
        <v>62.657093886699343</v>
      </c>
    </row>
    <row r="10" spans="1:13">
      <c r="A10" s="114" t="s">
        <v>562</v>
      </c>
      <c r="B10" s="115" t="s">
        <v>522</v>
      </c>
      <c r="C10" s="115" t="s">
        <v>522</v>
      </c>
      <c r="D10" s="109" t="s">
        <v>522</v>
      </c>
      <c r="E10" s="109" t="s">
        <v>522</v>
      </c>
      <c r="G10" s="95"/>
      <c r="H10" s="96"/>
      <c r="I10" s="96"/>
    </row>
    <row r="11" spans="1:13">
      <c r="A11" s="114" t="s">
        <v>563</v>
      </c>
      <c r="B11" s="98">
        <v>56.08</v>
      </c>
      <c r="C11" s="98">
        <v>153.25</v>
      </c>
      <c r="D11" s="99">
        <v>26.790235513304356</v>
      </c>
      <c r="E11" s="99">
        <v>73.209764486695647</v>
      </c>
      <c r="G11" s="95">
        <f t="shared" si="0"/>
        <v>209.32999999999998</v>
      </c>
      <c r="H11" s="96">
        <f t="shared" si="1"/>
        <v>26.790235513304356</v>
      </c>
      <c r="I11" s="96">
        <f t="shared" si="2"/>
        <v>73.209764486695647</v>
      </c>
    </row>
    <row r="12" spans="1:13">
      <c r="A12" s="183"/>
      <c r="B12" s="183"/>
      <c r="C12" s="183"/>
      <c r="D12" s="183"/>
      <c r="E12" s="183"/>
    </row>
    <row r="13" spans="1:13" s="103" customFormat="1" ht="13.15">
      <c r="A13" s="101" t="s">
        <v>535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3" s="103" customFormat="1" ht="13.1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</row>
    <row r="15" spans="1:13" s="103" customFormat="1" ht="13.15">
      <c r="A15" s="101" t="s">
        <v>564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</row>
    <row r="16" spans="1:13" s="103" customFormat="1" ht="13.15">
      <c r="A16" s="101" t="s">
        <v>565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13" s="103" customFormat="1" ht="13.15">
      <c r="A17" s="101" t="s">
        <v>566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</row>
    <row r="18" spans="1:13" s="103" customFormat="1" ht="13.15">
      <c r="A18" s="101" t="s">
        <v>567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</row>
    <row r="19" spans="1:13" s="103" customFormat="1" ht="13.15">
      <c r="A19" s="101" t="s">
        <v>568</v>
      </c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</row>
    <row r="20" spans="1:13" s="103" customFormat="1" ht="13.1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</row>
    <row r="21" spans="1:13" s="103" customFormat="1" ht="13.1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</row>
    <row r="22" spans="1:13">
      <c r="A22" s="62"/>
      <c r="B22" s="62"/>
      <c r="C22" s="62"/>
      <c r="D22" s="62"/>
      <c r="E22" s="62"/>
    </row>
    <row r="23" spans="1:13">
      <c r="A23" s="62"/>
      <c r="B23" s="62"/>
      <c r="C23" s="62"/>
      <c r="D23" s="62"/>
      <c r="E23" s="62"/>
    </row>
    <row r="24" spans="1:13">
      <c r="A24" s="62"/>
      <c r="B24" s="62"/>
      <c r="C24" s="62"/>
      <c r="D24" s="62"/>
      <c r="E24" s="62"/>
    </row>
    <row r="25" spans="1:13">
      <c r="A25" s="62"/>
      <c r="B25" s="62"/>
      <c r="C25" s="62"/>
      <c r="D25" s="62"/>
      <c r="E25" s="62"/>
    </row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4808F-4654-4BCB-94E3-8C4850AF056D}">
  <dimension ref="A1:N13"/>
  <sheetViews>
    <sheetView showGridLines="0" zoomScale="111" zoomScaleNormal="111" workbookViewId="0">
      <selection sqref="A1:XFD1"/>
    </sheetView>
  </sheetViews>
  <sheetFormatPr defaultColWidth="7.7109375" defaultRowHeight="13.15"/>
  <cols>
    <col min="1" max="1" width="13.7109375" style="1" customWidth="1"/>
    <col min="2" max="10" width="8.7109375" style="1" customWidth="1"/>
    <col min="11" max="14" width="10.140625" style="1" bestFit="1" customWidth="1"/>
    <col min="15" max="15" width="11.140625" style="1" bestFit="1" customWidth="1"/>
    <col min="16" max="16384" width="7.7109375" style="1"/>
  </cols>
  <sheetData>
    <row r="1" spans="1:14" ht="27.75" customHeight="1">
      <c r="A1" s="119" t="s">
        <v>28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4" ht="5.25" customHeight="1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4" ht="19.5" customHeight="1">
      <c r="A3" s="120" t="s">
        <v>3</v>
      </c>
      <c r="B3" s="125" t="s">
        <v>29</v>
      </c>
      <c r="C3" s="125"/>
      <c r="D3" s="125"/>
      <c r="E3" s="125"/>
      <c r="F3" s="125"/>
      <c r="G3" s="125"/>
      <c r="H3" s="125"/>
      <c r="I3" s="125"/>
      <c r="J3" s="125"/>
      <c r="N3" s="35"/>
    </row>
    <row r="4" spans="1:14" ht="19.5" customHeight="1">
      <c r="A4" s="120"/>
      <c r="B4" s="126" t="s">
        <v>3</v>
      </c>
      <c r="C4" s="126"/>
      <c r="D4" s="126"/>
      <c r="E4" s="127" t="s">
        <v>4</v>
      </c>
      <c r="F4" s="127"/>
      <c r="G4" s="127"/>
      <c r="H4" s="128" t="s">
        <v>5</v>
      </c>
      <c r="I4" s="128"/>
      <c r="J4" s="128"/>
      <c r="M4" s="32"/>
    </row>
    <row r="5" spans="1:14" ht="30" customHeight="1">
      <c r="A5" s="120"/>
      <c r="B5" s="31" t="s">
        <v>24</v>
      </c>
      <c r="C5" s="17" t="s">
        <v>25</v>
      </c>
      <c r="D5" s="18" t="s">
        <v>26</v>
      </c>
      <c r="E5" s="31" t="s">
        <v>24</v>
      </c>
      <c r="F5" s="17" t="s">
        <v>25</v>
      </c>
      <c r="G5" s="18" t="s">
        <v>26</v>
      </c>
      <c r="H5" s="31" t="s">
        <v>24</v>
      </c>
      <c r="I5" s="17" t="s">
        <v>25</v>
      </c>
      <c r="J5" s="30" t="s">
        <v>26</v>
      </c>
    </row>
    <row r="6" spans="1:14" ht="18.75" customHeight="1">
      <c r="A6" s="29" t="s">
        <v>30</v>
      </c>
      <c r="B6" s="28">
        <v>10.1</v>
      </c>
      <c r="C6" s="28">
        <v>10.9</v>
      </c>
      <c r="D6" s="28">
        <v>9.4</v>
      </c>
      <c r="E6" s="28">
        <v>10.3</v>
      </c>
      <c r="F6" s="28">
        <v>11</v>
      </c>
      <c r="G6" s="28">
        <v>9.6999999999999993</v>
      </c>
      <c r="H6" s="28">
        <v>9.9</v>
      </c>
      <c r="I6" s="28">
        <v>10.8</v>
      </c>
      <c r="J6" s="28">
        <v>9.1999999999999993</v>
      </c>
    </row>
    <row r="7" spans="1:14">
      <c r="A7" s="8"/>
      <c r="B7" s="27"/>
      <c r="C7" s="27"/>
      <c r="D7" s="27"/>
      <c r="E7" s="26"/>
      <c r="F7" s="26"/>
      <c r="G7" s="26"/>
      <c r="H7" s="26"/>
      <c r="I7" s="26"/>
      <c r="J7" s="26"/>
    </row>
    <row r="8" spans="1:14" ht="11.25" customHeight="1">
      <c r="A8" s="5" t="s">
        <v>15</v>
      </c>
      <c r="B8" s="5"/>
      <c r="C8" s="5"/>
      <c r="D8" s="5"/>
      <c r="E8" s="5"/>
      <c r="F8" s="5"/>
      <c r="G8" s="5"/>
      <c r="H8" s="5"/>
      <c r="I8" s="5"/>
      <c r="J8" s="5"/>
    </row>
    <row r="9" spans="1:14">
      <c r="A9" s="3" t="s">
        <v>27</v>
      </c>
      <c r="B9" s="3"/>
      <c r="C9" s="3"/>
      <c r="D9" s="3"/>
      <c r="E9" s="3"/>
      <c r="F9" s="3"/>
      <c r="G9" s="3"/>
      <c r="H9" s="3"/>
      <c r="I9" s="3"/>
      <c r="J9" s="3"/>
    </row>
    <row r="13" spans="1:14" ht="22.9">
      <c r="B13" s="2"/>
      <c r="C13" s="2"/>
      <c r="D13" s="2"/>
      <c r="E13" s="2"/>
      <c r="F13" s="2"/>
      <c r="G13" s="2"/>
      <c r="H13" s="2"/>
      <c r="I13" s="2"/>
      <c r="J13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A8FCE-9EA5-4474-907F-B5534690147F}">
  <dimension ref="A1:I25"/>
  <sheetViews>
    <sheetView workbookViewId="0">
      <selection activeCell="A13" sqref="A13"/>
    </sheetView>
  </sheetViews>
  <sheetFormatPr defaultColWidth="8.85546875" defaultRowHeight="15"/>
  <cols>
    <col min="1" max="1" width="18.42578125" style="74" customWidth="1"/>
    <col min="2" max="2" width="18.140625" style="74" customWidth="1"/>
    <col min="3" max="3" width="18.42578125" style="74" customWidth="1"/>
    <col min="4" max="4" width="18.57031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60" customHeight="1">
      <c r="A1" s="181" t="s">
        <v>570</v>
      </c>
      <c r="B1" s="182"/>
      <c r="C1" s="182"/>
      <c r="D1" s="182"/>
      <c r="E1" s="182"/>
    </row>
    <row r="2" spans="1:9">
      <c r="A2" s="160" t="s">
        <v>557</v>
      </c>
      <c r="B2" s="160" t="s">
        <v>3</v>
      </c>
      <c r="C2" s="160"/>
      <c r="D2" s="160" t="s">
        <v>50</v>
      </c>
      <c r="E2" s="160"/>
    </row>
    <row r="3" spans="1:9" ht="30">
      <c r="A3" s="160"/>
      <c r="B3" s="90" t="s">
        <v>4</v>
      </c>
      <c r="C3" s="90" t="s">
        <v>5</v>
      </c>
      <c r="D3" s="90" t="s">
        <v>4</v>
      </c>
      <c r="E3" s="90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92" t="s">
        <v>3</v>
      </c>
      <c r="B4" s="93">
        <v>5175.5</v>
      </c>
      <c r="C4" s="93">
        <v>9516.16</v>
      </c>
      <c r="D4" s="94">
        <v>35.227469190003035</v>
      </c>
      <c r="E4" s="94">
        <v>64.772530809996965</v>
      </c>
      <c r="G4" s="95">
        <f>B4+C4</f>
        <v>14691.66</v>
      </c>
      <c r="H4" s="96">
        <f>B4/G4*100</f>
        <v>35.227469190003035</v>
      </c>
      <c r="I4" s="96">
        <f>C4/G4*100</f>
        <v>64.772530809996965</v>
      </c>
    </row>
    <row r="5" spans="1:9">
      <c r="A5" s="114" t="s">
        <v>558</v>
      </c>
      <c r="B5" s="98">
        <v>320</v>
      </c>
      <c r="C5" s="98">
        <v>888.75</v>
      </c>
      <c r="D5" s="99">
        <v>26.473629782833509</v>
      </c>
      <c r="E5" s="99">
        <v>73.526370217166487</v>
      </c>
      <c r="G5" s="95">
        <f t="shared" ref="G5:G11" si="0">B5+C5</f>
        <v>1208.75</v>
      </c>
      <c r="H5" s="96">
        <f t="shared" ref="H5:H11" si="1">B5/G5*100</f>
        <v>26.473629782833509</v>
      </c>
      <c r="I5" s="96">
        <f t="shared" ref="I5:I11" si="2">C5/G5*100</f>
        <v>73.526370217166487</v>
      </c>
    </row>
    <row r="6" spans="1:9">
      <c r="A6" s="114" t="s">
        <v>559</v>
      </c>
      <c r="B6" s="98">
        <v>383.25</v>
      </c>
      <c r="C6" s="98">
        <v>808.08</v>
      </c>
      <c r="D6" s="99">
        <v>32.169927727833596</v>
      </c>
      <c r="E6" s="99">
        <v>67.830072272166404</v>
      </c>
      <c r="G6" s="95">
        <f t="shared" si="0"/>
        <v>1191.33</v>
      </c>
      <c r="H6" s="96">
        <f t="shared" si="1"/>
        <v>32.169927727833596</v>
      </c>
      <c r="I6" s="96">
        <f t="shared" si="2"/>
        <v>67.830072272166404</v>
      </c>
    </row>
    <row r="7" spans="1:9">
      <c r="A7" s="114" t="s">
        <v>560</v>
      </c>
      <c r="B7" s="98">
        <v>492.67</v>
      </c>
      <c r="C7" s="98">
        <v>894.08</v>
      </c>
      <c r="D7" s="99">
        <v>35.526951505318195</v>
      </c>
      <c r="E7" s="99">
        <v>64.473048494681819</v>
      </c>
      <c r="G7" s="95">
        <f t="shared" si="0"/>
        <v>1386.75</v>
      </c>
      <c r="H7" s="96">
        <f t="shared" si="1"/>
        <v>35.526951505318195</v>
      </c>
      <c r="I7" s="96">
        <f t="shared" si="2"/>
        <v>64.473048494681819</v>
      </c>
    </row>
    <row r="8" spans="1:9">
      <c r="A8" s="114" t="s">
        <v>561</v>
      </c>
      <c r="B8" s="98">
        <v>829.17</v>
      </c>
      <c r="C8" s="98">
        <v>1526.75</v>
      </c>
      <c r="D8" s="99">
        <v>35.195167917416548</v>
      </c>
      <c r="E8" s="99">
        <v>64.804832082583459</v>
      </c>
      <c r="G8" s="95">
        <f t="shared" si="0"/>
        <v>2355.92</v>
      </c>
      <c r="H8" s="96">
        <f t="shared" si="1"/>
        <v>35.195167917416548</v>
      </c>
      <c r="I8" s="96">
        <f t="shared" si="2"/>
        <v>64.804832082583459</v>
      </c>
    </row>
    <row r="9" spans="1:9">
      <c r="A9" s="114">
        <v>2</v>
      </c>
      <c r="B9" s="98">
        <v>3099.33</v>
      </c>
      <c r="C9" s="98">
        <v>5260.5</v>
      </c>
      <c r="D9" s="99">
        <v>37.074079257592558</v>
      </c>
      <c r="E9" s="99">
        <v>62.925920742407435</v>
      </c>
      <c r="G9" s="95">
        <f t="shared" si="0"/>
        <v>8359.83</v>
      </c>
      <c r="H9" s="96">
        <f t="shared" si="1"/>
        <v>37.074079257592558</v>
      </c>
      <c r="I9" s="96">
        <f t="shared" si="2"/>
        <v>62.925920742407435</v>
      </c>
    </row>
    <row r="10" spans="1:9">
      <c r="A10" s="114" t="s">
        <v>562</v>
      </c>
      <c r="B10" s="115" t="s">
        <v>522</v>
      </c>
      <c r="C10" s="115" t="s">
        <v>522</v>
      </c>
      <c r="D10" s="108" t="s">
        <v>522</v>
      </c>
      <c r="E10" s="108" t="s">
        <v>522</v>
      </c>
      <c r="G10" s="95"/>
      <c r="H10" s="96"/>
      <c r="I10" s="96"/>
    </row>
    <row r="11" spans="1:9">
      <c r="A11" s="114" t="s">
        <v>563</v>
      </c>
      <c r="B11" s="98">
        <v>51.08</v>
      </c>
      <c r="C11" s="98">
        <v>138</v>
      </c>
      <c r="D11" s="99">
        <v>27.015020097313307</v>
      </c>
      <c r="E11" s="99">
        <v>72.984979902686703</v>
      </c>
      <c r="G11" s="95">
        <f t="shared" si="0"/>
        <v>189.07999999999998</v>
      </c>
      <c r="H11" s="96">
        <f t="shared" si="1"/>
        <v>27.015020097313307</v>
      </c>
      <c r="I11" s="96">
        <f t="shared" si="2"/>
        <v>72.984979902686703</v>
      </c>
    </row>
    <row r="12" spans="1:9">
      <c r="A12" s="183"/>
      <c r="B12" s="183"/>
      <c r="C12" s="183"/>
      <c r="D12" s="183"/>
      <c r="E12" s="183"/>
    </row>
    <row r="13" spans="1:9" s="103" customFormat="1" ht="13.15">
      <c r="A13" s="101" t="s">
        <v>535</v>
      </c>
      <c r="B13" s="101"/>
      <c r="C13" s="101"/>
      <c r="D13" s="101"/>
      <c r="E13" s="101"/>
      <c r="F13" s="101"/>
    </row>
    <row r="14" spans="1:9" s="103" customFormat="1" ht="13.15">
      <c r="A14" s="101"/>
      <c r="B14" s="101"/>
      <c r="C14" s="101"/>
      <c r="D14" s="101"/>
      <c r="E14" s="101"/>
      <c r="F14" s="101"/>
    </row>
    <row r="15" spans="1:9" s="103" customFormat="1" ht="13.15">
      <c r="A15" s="101" t="s">
        <v>564</v>
      </c>
      <c r="B15" s="101"/>
      <c r="C15" s="101"/>
      <c r="D15" s="101"/>
      <c r="E15" s="101"/>
      <c r="F15" s="101"/>
    </row>
    <row r="16" spans="1:9" s="103" customFormat="1" ht="13.15">
      <c r="A16" s="101" t="s">
        <v>565</v>
      </c>
      <c r="B16" s="101"/>
      <c r="C16" s="101"/>
      <c r="D16" s="101"/>
      <c r="E16" s="101"/>
      <c r="F16" s="101"/>
    </row>
    <row r="17" spans="1:6" s="103" customFormat="1" ht="13.15">
      <c r="A17" s="101" t="s">
        <v>566</v>
      </c>
      <c r="B17" s="101"/>
      <c r="C17" s="101"/>
      <c r="D17" s="101"/>
      <c r="E17" s="101"/>
      <c r="F17" s="101"/>
    </row>
    <row r="18" spans="1:6" s="103" customFormat="1" ht="13.15">
      <c r="A18" s="101" t="s">
        <v>567</v>
      </c>
      <c r="B18" s="101"/>
      <c r="C18" s="101"/>
      <c r="D18" s="101"/>
      <c r="E18" s="101"/>
      <c r="F18" s="101"/>
    </row>
    <row r="19" spans="1:6" s="103" customFormat="1" ht="13.15">
      <c r="A19" s="101" t="s">
        <v>568</v>
      </c>
      <c r="B19" s="101"/>
      <c r="C19" s="101"/>
      <c r="D19" s="101"/>
      <c r="E19" s="101"/>
      <c r="F19" s="101"/>
    </row>
    <row r="20" spans="1:6">
      <c r="A20" s="62"/>
      <c r="B20" s="62"/>
      <c r="C20" s="62"/>
      <c r="D20" s="62"/>
      <c r="E20" s="62"/>
    </row>
    <row r="21" spans="1:6">
      <c r="A21" s="62"/>
      <c r="B21" s="62"/>
      <c r="C21" s="62"/>
      <c r="D21" s="62"/>
      <c r="E21" s="62"/>
    </row>
    <row r="22" spans="1:6">
      <c r="A22" s="62"/>
      <c r="B22" s="62"/>
      <c r="C22" s="62"/>
      <c r="D22" s="62"/>
      <c r="E22" s="62"/>
    </row>
    <row r="23" spans="1:6">
      <c r="A23" s="62"/>
      <c r="B23" s="62"/>
      <c r="C23" s="62"/>
      <c r="D23" s="62"/>
      <c r="E23" s="62"/>
    </row>
    <row r="24" spans="1:6">
      <c r="A24" s="62"/>
      <c r="B24" s="62"/>
      <c r="C24" s="62"/>
      <c r="D24" s="62"/>
      <c r="E24" s="62"/>
    </row>
    <row r="25" spans="1:6">
      <c r="A25" s="62"/>
      <c r="B25" s="62"/>
      <c r="C25" s="62"/>
      <c r="D25" s="62"/>
      <c r="E25" s="62"/>
    </row>
  </sheetData>
  <mergeCells count="5">
    <mergeCell ref="A1:E1"/>
    <mergeCell ref="A2:A3"/>
    <mergeCell ref="B2:C2"/>
    <mergeCell ref="D2:E2"/>
    <mergeCell ref="A12:E12"/>
  </mergeCells>
  <pageMargins left="0.511811024" right="0.511811024" top="0.78740157499999996" bottom="0.78740157499999996" header="0.31496062000000002" footer="0.31496062000000002"/>
  <legacy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97B6A-DA65-4B0D-BF0E-45D7274C3B2F}">
  <dimension ref="A1:I27"/>
  <sheetViews>
    <sheetView workbookViewId="0">
      <selection activeCell="A12" sqref="A12"/>
    </sheetView>
  </sheetViews>
  <sheetFormatPr defaultColWidth="8.85546875" defaultRowHeight="15"/>
  <cols>
    <col min="1" max="2" width="18.42578125" style="74" customWidth="1"/>
    <col min="3" max="4" width="18.140625" style="74" customWidth="1"/>
    <col min="5" max="5" width="18.425781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61.5" customHeight="1">
      <c r="A1" s="181" t="s">
        <v>571</v>
      </c>
      <c r="B1" s="181"/>
      <c r="C1" s="181"/>
      <c r="D1" s="181"/>
      <c r="E1" s="181"/>
    </row>
    <row r="2" spans="1:9" ht="15" customHeight="1">
      <c r="A2" s="160" t="s">
        <v>572</v>
      </c>
      <c r="B2" s="160" t="s">
        <v>3</v>
      </c>
      <c r="C2" s="160"/>
      <c r="D2" s="160" t="s">
        <v>50</v>
      </c>
      <c r="E2" s="160"/>
    </row>
    <row r="3" spans="1:9" ht="30">
      <c r="A3" s="184"/>
      <c r="B3" s="90" t="s">
        <v>4</v>
      </c>
      <c r="C3" s="90" t="s">
        <v>5</v>
      </c>
      <c r="D3" s="90" t="s">
        <v>4</v>
      </c>
      <c r="E3" s="90" t="s">
        <v>5</v>
      </c>
      <c r="G3" s="116" t="s">
        <v>3</v>
      </c>
      <c r="H3" s="104" t="s">
        <v>4</v>
      </c>
      <c r="I3" s="72" t="s">
        <v>5</v>
      </c>
    </row>
    <row r="4" spans="1:9" ht="15.6">
      <c r="A4" s="97" t="s">
        <v>3</v>
      </c>
      <c r="B4" s="93">
        <v>40986.660000000003</v>
      </c>
      <c r="C4" s="93">
        <v>38301.75</v>
      </c>
      <c r="D4" s="94">
        <v>51.693128920103206</v>
      </c>
      <c r="E4" s="94">
        <v>48.306871079896794</v>
      </c>
      <c r="G4" s="95">
        <f>B4+C4</f>
        <v>79288.41</v>
      </c>
      <c r="H4" s="96">
        <f>B4/G4*100</f>
        <v>51.693128920103206</v>
      </c>
      <c r="I4" s="96">
        <f>C4/G4*100</f>
        <v>48.306871079896794</v>
      </c>
    </row>
    <row r="5" spans="1:9">
      <c r="A5" s="97" t="s">
        <v>14</v>
      </c>
      <c r="B5" s="98">
        <v>4952.83</v>
      </c>
      <c r="C5" s="98">
        <v>4223.83</v>
      </c>
      <c r="D5" s="99">
        <v>53.972033397772179</v>
      </c>
      <c r="E5" s="99">
        <v>46.027966602227828</v>
      </c>
      <c r="G5" s="95">
        <f t="shared" ref="G5:G10" si="0">B5+C5</f>
        <v>9176.66</v>
      </c>
      <c r="H5" s="96">
        <f t="shared" ref="H5:H10" si="1">B5/G5*100</f>
        <v>53.972033397772179</v>
      </c>
      <c r="I5" s="96">
        <f t="shared" ref="I5:I10" si="2">C5/G5*100</f>
        <v>46.027966602227828</v>
      </c>
    </row>
    <row r="6" spans="1:9">
      <c r="A6" s="97" t="s">
        <v>11</v>
      </c>
      <c r="B6" s="98">
        <v>7086.42</v>
      </c>
      <c r="C6" s="98">
        <v>6209.75</v>
      </c>
      <c r="D6" s="99">
        <v>53.296701230504731</v>
      </c>
      <c r="E6" s="99">
        <v>46.703298769495277</v>
      </c>
      <c r="G6" s="95">
        <f t="shared" si="0"/>
        <v>13296.17</v>
      </c>
      <c r="H6" s="96">
        <f t="shared" si="1"/>
        <v>53.296701230504731</v>
      </c>
      <c r="I6" s="96">
        <f t="shared" si="2"/>
        <v>46.703298769495277</v>
      </c>
    </row>
    <row r="7" spans="1:9">
      <c r="A7" s="97" t="s">
        <v>10</v>
      </c>
      <c r="B7" s="98">
        <v>1964.58</v>
      </c>
      <c r="C7" s="98">
        <v>1483.5</v>
      </c>
      <c r="D7" s="99">
        <v>56.976056239994435</v>
      </c>
      <c r="E7" s="99">
        <v>43.023943760005565</v>
      </c>
      <c r="G7" s="95">
        <f t="shared" si="0"/>
        <v>3448.08</v>
      </c>
      <c r="H7" s="96">
        <f t="shared" si="1"/>
        <v>56.976056239994435</v>
      </c>
      <c r="I7" s="96">
        <f t="shared" si="2"/>
        <v>43.023943760005565</v>
      </c>
    </row>
    <row r="8" spans="1:9">
      <c r="A8" s="97" t="s">
        <v>12</v>
      </c>
      <c r="B8" s="98">
        <v>19554.580000000002</v>
      </c>
      <c r="C8" s="98">
        <v>20133.669999999998</v>
      </c>
      <c r="D8" s="99">
        <v>49.270451582017351</v>
      </c>
      <c r="E8" s="99">
        <v>50.729548417982649</v>
      </c>
      <c r="G8" s="95">
        <f t="shared" si="0"/>
        <v>39688.25</v>
      </c>
      <c r="H8" s="96">
        <f t="shared" si="1"/>
        <v>49.270451582017351</v>
      </c>
      <c r="I8" s="96">
        <f t="shared" si="2"/>
        <v>50.729548417982649</v>
      </c>
    </row>
    <row r="9" spans="1:9">
      <c r="A9" s="97" t="s">
        <v>13</v>
      </c>
      <c r="B9" s="98">
        <v>7358.42</v>
      </c>
      <c r="C9" s="98">
        <v>6154.25</v>
      </c>
      <c r="D9" s="99">
        <v>54.45570712523876</v>
      </c>
      <c r="E9" s="99">
        <v>45.544292874761247</v>
      </c>
      <c r="G9" s="95">
        <f t="shared" si="0"/>
        <v>13512.67</v>
      </c>
      <c r="H9" s="96">
        <f t="shared" si="1"/>
        <v>54.45570712523876</v>
      </c>
      <c r="I9" s="96">
        <f t="shared" si="2"/>
        <v>45.544292874761247</v>
      </c>
    </row>
    <row r="10" spans="1:9">
      <c r="A10" s="97" t="s">
        <v>573</v>
      </c>
      <c r="B10" s="98">
        <v>69.83</v>
      </c>
      <c r="C10" s="98">
        <v>96.75</v>
      </c>
      <c r="D10" s="99">
        <v>41.919798295113466</v>
      </c>
      <c r="E10" s="99">
        <v>58.080201704886548</v>
      </c>
      <c r="G10" s="95">
        <f t="shared" si="0"/>
        <v>166.57999999999998</v>
      </c>
      <c r="H10" s="96">
        <f t="shared" si="1"/>
        <v>41.919798295113466</v>
      </c>
      <c r="I10" s="96">
        <f t="shared" si="2"/>
        <v>58.080201704886548</v>
      </c>
    </row>
    <row r="11" spans="1:9">
      <c r="A11" s="186"/>
      <c r="B11" s="186"/>
      <c r="C11" s="186"/>
      <c r="D11" s="186"/>
      <c r="E11" s="186"/>
    </row>
    <row r="12" spans="1:9" s="103" customFormat="1" ht="13.15">
      <c r="A12" s="101" t="s">
        <v>535</v>
      </c>
      <c r="B12" s="101"/>
      <c r="C12" s="101"/>
      <c r="D12" s="66"/>
      <c r="E12" s="66"/>
    </row>
    <row r="13" spans="1:9" s="103" customFormat="1" ht="13.15">
      <c r="A13" s="101"/>
      <c r="B13" s="101"/>
      <c r="C13" s="101"/>
      <c r="D13" s="66"/>
      <c r="E13" s="66"/>
    </row>
    <row r="14" spans="1:9" s="103" customFormat="1" ht="13.15">
      <c r="A14" s="101" t="s">
        <v>574</v>
      </c>
      <c r="B14" s="101"/>
      <c r="C14" s="101"/>
      <c r="D14" s="66"/>
      <c r="E14" s="66"/>
    </row>
    <row r="15" spans="1:9" s="103" customFormat="1" ht="13.15">
      <c r="A15" s="101" t="s">
        <v>575</v>
      </c>
      <c r="B15" s="101"/>
      <c r="C15" s="101"/>
      <c r="D15" s="66"/>
      <c r="E15" s="66"/>
    </row>
    <row r="16" spans="1:9" s="103" customFormat="1" ht="13.15">
      <c r="A16" s="101" t="s">
        <v>576</v>
      </c>
      <c r="B16" s="101"/>
      <c r="C16" s="101"/>
      <c r="D16" s="66"/>
      <c r="E16" s="66"/>
    </row>
    <row r="17" spans="1:5" s="103" customFormat="1" ht="13.15">
      <c r="A17" s="101" t="s">
        <v>577</v>
      </c>
      <c r="B17" s="101"/>
      <c r="C17" s="101"/>
      <c r="D17" s="66"/>
      <c r="E17" s="66"/>
    </row>
    <row r="18" spans="1:5" s="103" customFormat="1" ht="13.15">
      <c r="A18" s="101" t="s">
        <v>578</v>
      </c>
      <c r="B18" s="101"/>
      <c r="C18" s="101"/>
      <c r="D18" s="66"/>
      <c r="E18" s="66"/>
    </row>
    <row r="19" spans="1:5" s="103" customFormat="1" ht="13.15">
      <c r="A19" s="66"/>
      <c r="B19" s="66"/>
      <c r="C19" s="66"/>
      <c r="D19" s="66"/>
      <c r="E19" s="66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  <row r="25" spans="1:5">
      <c r="A25" s="63"/>
      <c r="B25" s="63"/>
      <c r="C25" s="63"/>
      <c r="D25" s="63"/>
      <c r="E25" s="63"/>
    </row>
    <row r="26" spans="1:5">
      <c r="A26" s="63"/>
      <c r="B26" s="63"/>
      <c r="C26" s="63"/>
      <c r="D26" s="63"/>
      <c r="E26" s="63"/>
    </row>
    <row r="27" spans="1:5">
      <c r="A27" s="63"/>
      <c r="B27" s="63"/>
      <c r="C27" s="63"/>
      <c r="D27" s="63"/>
      <c r="E27" s="63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4A076-81CF-4C1C-9EC1-2FBD93A6E24B}">
  <dimension ref="A1:I27"/>
  <sheetViews>
    <sheetView workbookViewId="0">
      <selection activeCell="A12" sqref="A12"/>
    </sheetView>
  </sheetViews>
  <sheetFormatPr defaultColWidth="8.85546875" defaultRowHeight="15"/>
  <cols>
    <col min="1" max="1" width="16.7109375" style="74" customWidth="1"/>
    <col min="2" max="2" width="18.28515625" style="74" customWidth="1"/>
    <col min="3" max="3" width="18.5703125" style="74" customWidth="1"/>
    <col min="4" max="4" width="18.140625" style="74" customWidth="1"/>
    <col min="5" max="5" width="18.28515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59.25" customHeight="1">
      <c r="A1" s="181" t="s">
        <v>579</v>
      </c>
      <c r="B1" s="181"/>
      <c r="C1" s="181"/>
      <c r="D1" s="181"/>
      <c r="E1" s="181"/>
    </row>
    <row r="2" spans="1:9" ht="15" customHeight="1">
      <c r="A2" s="160" t="s">
        <v>572</v>
      </c>
      <c r="B2" s="160" t="s">
        <v>3</v>
      </c>
      <c r="C2" s="160"/>
      <c r="D2" s="160" t="s">
        <v>50</v>
      </c>
      <c r="E2" s="160"/>
    </row>
    <row r="3" spans="1:9" ht="30">
      <c r="A3" s="184"/>
      <c r="B3" s="90" t="s">
        <v>4</v>
      </c>
      <c r="C3" s="90" t="s">
        <v>5</v>
      </c>
      <c r="D3" s="90" t="s">
        <v>4</v>
      </c>
      <c r="E3" s="90" t="s">
        <v>5</v>
      </c>
      <c r="G3" s="116" t="s">
        <v>3</v>
      </c>
      <c r="H3" s="104" t="s">
        <v>4</v>
      </c>
      <c r="I3" s="72" t="s">
        <v>5</v>
      </c>
    </row>
    <row r="4" spans="1:9" ht="15.6">
      <c r="A4" s="97" t="s">
        <v>3</v>
      </c>
      <c r="B4" s="93">
        <v>39831.919999999998</v>
      </c>
      <c r="C4" s="93">
        <v>38052</v>
      </c>
      <c r="D4" s="94">
        <v>51.142674893610895</v>
      </c>
      <c r="E4" s="94">
        <v>48.857325106389098</v>
      </c>
      <c r="G4" s="95">
        <f>B4+C4</f>
        <v>77883.92</v>
      </c>
      <c r="H4" s="96">
        <f>B4/G4*100</f>
        <v>51.142674893610895</v>
      </c>
      <c r="I4" s="96">
        <f>C4/G4*100</f>
        <v>48.857325106389098</v>
      </c>
    </row>
    <row r="5" spans="1:9">
      <c r="A5" s="97" t="s">
        <v>14</v>
      </c>
      <c r="B5" s="98">
        <v>3377.42</v>
      </c>
      <c r="C5" s="98">
        <v>2852.08</v>
      </c>
      <c r="D5" s="99">
        <v>54.216550284934584</v>
      </c>
      <c r="E5" s="99">
        <v>45.783449715065409</v>
      </c>
      <c r="G5" s="95">
        <f t="shared" ref="G5:G10" si="0">B5+C5</f>
        <v>6229.5</v>
      </c>
      <c r="H5" s="96">
        <f t="shared" ref="H5:H10" si="1">B5/G5*100</f>
        <v>54.216550284934584</v>
      </c>
      <c r="I5" s="96">
        <f t="shared" ref="I5:I10" si="2">C5/G5*100</f>
        <v>45.783449715065409</v>
      </c>
    </row>
    <row r="6" spans="1:9">
      <c r="A6" s="97" t="s">
        <v>11</v>
      </c>
      <c r="B6" s="98">
        <v>6993.42</v>
      </c>
      <c r="C6" s="98">
        <v>6225.25</v>
      </c>
      <c r="D6" s="99">
        <v>52.905625149882709</v>
      </c>
      <c r="E6" s="99">
        <v>47.094374850117291</v>
      </c>
      <c r="G6" s="95">
        <f t="shared" si="0"/>
        <v>13218.67</v>
      </c>
      <c r="H6" s="96">
        <f t="shared" si="1"/>
        <v>52.905625149882709</v>
      </c>
      <c r="I6" s="96">
        <f t="shared" si="2"/>
        <v>47.094374850117291</v>
      </c>
    </row>
    <row r="7" spans="1:9">
      <c r="A7" s="97" t="s">
        <v>10</v>
      </c>
      <c r="B7" s="98">
        <v>1982.33</v>
      </c>
      <c r="C7" s="98">
        <v>1508.42</v>
      </c>
      <c r="D7" s="99">
        <v>56.788082790231321</v>
      </c>
      <c r="E7" s="99">
        <v>43.211917209768671</v>
      </c>
      <c r="G7" s="95">
        <f t="shared" si="0"/>
        <v>3490.75</v>
      </c>
      <c r="H7" s="96">
        <f t="shared" si="1"/>
        <v>56.788082790231321</v>
      </c>
      <c r="I7" s="96">
        <f t="shared" si="2"/>
        <v>43.211917209768671</v>
      </c>
    </row>
    <row r="8" spans="1:9">
      <c r="A8" s="97" t="s">
        <v>12</v>
      </c>
      <c r="B8" s="98">
        <v>20198.669999999998</v>
      </c>
      <c r="C8" s="98">
        <v>21172.58</v>
      </c>
      <c r="D8" s="99">
        <v>48.822962806296637</v>
      </c>
      <c r="E8" s="99">
        <v>51.177037193703356</v>
      </c>
      <c r="G8" s="95">
        <f t="shared" si="0"/>
        <v>41371.25</v>
      </c>
      <c r="H8" s="96">
        <f t="shared" si="1"/>
        <v>48.822962806296637</v>
      </c>
      <c r="I8" s="96">
        <f t="shared" si="2"/>
        <v>51.177037193703356</v>
      </c>
    </row>
    <row r="9" spans="1:9">
      <c r="A9" s="97" t="s">
        <v>13</v>
      </c>
      <c r="B9" s="98">
        <v>7241.08</v>
      </c>
      <c r="C9" s="98">
        <v>6229.5</v>
      </c>
      <c r="D9" s="99">
        <v>53.754775221259962</v>
      </c>
      <c r="E9" s="99">
        <v>46.245224778740038</v>
      </c>
      <c r="G9" s="95">
        <f t="shared" si="0"/>
        <v>13470.58</v>
      </c>
      <c r="H9" s="96">
        <f t="shared" si="1"/>
        <v>53.754775221259962</v>
      </c>
      <c r="I9" s="96">
        <f t="shared" si="2"/>
        <v>46.245224778740038</v>
      </c>
    </row>
    <row r="10" spans="1:9">
      <c r="A10" s="97" t="s">
        <v>573</v>
      </c>
      <c r="B10" s="98">
        <v>39</v>
      </c>
      <c r="C10" s="98">
        <v>64.17</v>
      </c>
      <c r="D10" s="99">
        <v>37.801686536783947</v>
      </c>
      <c r="E10" s="99">
        <v>62.198313463216046</v>
      </c>
      <c r="G10" s="95">
        <f t="shared" si="0"/>
        <v>103.17</v>
      </c>
      <c r="H10" s="96">
        <f t="shared" si="1"/>
        <v>37.801686536783947</v>
      </c>
      <c r="I10" s="96">
        <f t="shared" si="2"/>
        <v>62.198313463216046</v>
      </c>
    </row>
    <row r="11" spans="1:9">
      <c r="A11" s="186"/>
      <c r="B11" s="186"/>
      <c r="C11" s="186"/>
      <c r="D11" s="186"/>
      <c r="E11" s="186"/>
    </row>
    <row r="12" spans="1:9" s="103" customFormat="1" ht="13.15">
      <c r="A12" s="101" t="s">
        <v>535</v>
      </c>
      <c r="B12" s="101"/>
      <c r="C12" s="101"/>
      <c r="D12" s="101"/>
      <c r="E12" s="101"/>
      <c r="F12" s="101"/>
      <c r="G12" s="101"/>
      <c r="H12" s="101"/>
      <c r="I12" s="101"/>
    </row>
    <row r="13" spans="1:9" s="103" customFormat="1" ht="13.15">
      <c r="A13" s="101"/>
      <c r="B13" s="101"/>
      <c r="C13" s="101"/>
      <c r="D13" s="101"/>
      <c r="E13" s="101"/>
      <c r="F13" s="101"/>
      <c r="G13" s="101"/>
      <c r="H13" s="101"/>
      <c r="I13" s="101"/>
    </row>
    <row r="14" spans="1:9" s="103" customFormat="1" ht="13.15">
      <c r="A14" s="101" t="s">
        <v>574</v>
      </c>
      <c r="B14" s="101"/>
      <c r="C14" s="101"/>
      <c r="D14" s="101"/>
      <c r="E14" s="101"/>
      <c r="F14" s="101"/>
      <c r="G14" s="101"/>
      <c r="H14" s="101"/>
      <c r="I14" s="101"/>
    </row>
    <row r="15" spans="1:9" s="103" customFormat="1" ht="13.15">
      <c r="A15" s="101" t="s">
        <v>575</v>
      </c>
      <c r="B15" s="101"/>
      <c r="C15" s="101"/>
      <c r="D15" s="101"/>
      <c r="E15" s="101"/>
      <c r="F15" s="101"/>
      <c r="G15" s="101"/>
      <c r="H15" s="101"/>
      <c r="I15" s="101"/>
    </row>
    <row r="16" spans="1:9" s="103" customFormat="1" ht="13.15">
      <c r="A16" s="101" t="s">
        <v>576</v>
      </c>
      <c r="B16" s="101"/>
      <c r="C16" s="101"/>
      <c r="D16" s="101"/>
      <c r="E16" s="101"/>
      <c r="F16" s="101"/>
      <c r="G16" s="101"/>
      <c r="H16" s="101"/>
      <c r="I16" s="101"/>
    </row>
    <row r="17" spans="1:9" s="103" customFormat="1" ht="13.15">
      <c r="A17" s="101" t="s">
        <v>577</v>
      </c>
      <c r="B17" s="101"/>
      <c r="C17" s="101"/>
      <c r="D17" s="101"/>
      <c r="E17" s="101"/>
      <c r="F17" s="101"/>
      <c r="G17" s="101"/>
      <c r="H17" s="101"/>
      <c r="I17" s="101"/>
    </row>
    <row r="18" spans="1:9" s="103" customFormat="1" ht="13.15">
      <c r="A18" s="101" t="s">
        <v>578</v>
      </c>
      <c r="B18" s="101"/>
      <c r="C18" s="101"/>
      <c r="D18" s="101"/>
      <c r="E18" s="101"/>
      <c r="F18" s="101"/>
      <c r="G18" s="101"/>
      <c r="H18" s="101"/>
      <c r="I18" s="101"/>
    </row>
    <row r="19" spans="1:9" s="103" customFormat="1" ht="13.15">
      <c r="A19" s="101"/>
      <c r="B19" s="101"/>
      <c r="C19" s="101"/>
      <c r="D19" s="101"/>
      <c r="E19" s="101"/>
      <c r="F19" s="101"/>
      <c r="G19" s="101"/>
      <c r="H19" s="101"/>
      <c r="I19" s="101"/>
    </row>
    <row r="20" spans="1:9">
      <c r="A20" s="100"/>
      <c r="B20" s="100"/>
      <c r="C20" s="100"/>
      <c r="D20" s="100"/>
      <c r="E20" s="100"/>
      <c r="F20" s="100"/>
      <c r="G20" s="100"/>
      <c r="H20" s="100"/>
      <c r="I20" s="100"/>
    </row>
    <row r="21" spans="1:9">
      <c r="A21" s="63"/>
      <c r="B21" s="63"/>
      <c r="C21" s="63"/>
      <c r="D21" s="63"/>
      <c r="E21" s="63"/>
    </row>
    <row r="22" spans="1:9">
      <c r="A22" s="63"/>
      <c r="B22" s="63"/>
      <c r="C22" s="63"/>
      <c r="D22" s="63"/>
      <c r="E22" s="63"/>
    </row>
    <row r="23" spans="1:9">
      <c r="A23" s="63"/>
      <c r="B23" s="63"/>
      <c r="C23" s="63"/>
      <c r="D23" s="63"/>
      <c r="E23" s="63"/>
    </row>
    <row r="24" spans="1:9">
      <c r="A24" s="63"/>
      <c r="B24" s="63"/>
      <c r="C24" s="63"/>
      <c r="D24" s="63"/>
      <c r="E24" s="63"/>
    </row>
    <row r="25" spans="1:9">
      <c r="A25" s="63"/>
      <c r="B25" s="63"/>
      <c r="C25" s="63"/>
      <c r="D25" s="63"/>
      <c r="E25" s="63"/>
    </row>
    <row r="26" spans="1:9">
      <c r="A26" s="63"/>
      <c r="B26" s="63"/>
      <c r="C26" s="63"/>
      <c r="D26" s="63"/>
      <c r="E26" s="63"/>
    </row>
    <row r="27" spans="1:9">
      <c r="A27" s="63"/>
      <c r="B27" s="63"/>
      <c r="C27" s="63"/>
      <c r="D27" s="63"/>
      <c r="E27" s="63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B8F26-876E-4F10-9F92-2ABA236A4891}">
  <dimension ref="A1:I27"/>
  <sheetViews>
    <sheetView workbookViewId="0">
      <selection activeCell="A12" sqref="A12"/>
    </sheetView>
  </sheetViews>
  <sheetFormatPr defaultColWidth="8.85546875" defaultRowHeight="15"/>
  <cols>
    <col min="1" max="1" width="17" style="74" customWidth="1"/>
    <col min="2" max="2" width="18.28515625" style="74" customWidth="1"/>
    <col min="3" max="3" width="18.140625" style="74" customWidth="1"/>
    <col min="4" max="4" width="18.28515625" style="74" customWidth="1"/>
    <col min="5" max="5" width="18.140625" style="74" customWidth="1"/>
    <col min="6" max="6" width="8.85546875" style="74"/>
    <col min="7" max="9" width="0" style="74" hidden="1" customWidth="1"/>
    <col min="10" max="16384" width="8.85546875" style="74"/>
  </cols>
  <sheetData>
    <row r="1" spans="1:9" ht="60" customHeight="1">
      <c r="A1" s="181" t="s">
        <v>580</v>
      </c>
      <c r="B1" s="181"/>
      <c r="C1" s="181"/>
      <c r="D1" s="181"/>
      <c r="E1" s="181"/>
    </row>
    <row r="2" spans="1:9">
      <c r="A2" s="160" t="s">
        <v>572</v>
      </c>
      <c r="B2" s="185" t="s">
        <v>3</v>
      </c>
      <c r="C2" s="185"/>
      <c r="D2" s="185" t="s">
        <v>50</v>
      </c>
      <c r="E2" s="185"/>
    </row>
    <row r="3" spans="1:9" ht="30">
      <c r="A3" s="184"/>
      <c r="B3" s="72" t="s">
        <v>4</v>
      </c>
      <c r="C3" s="72" t="s">
        <v>5</v>
      </c>
      <c r="D3" s="72" t="s">
        <v>4</v>
      </c>
      <c r="E3" s="72" t="s">
        <v>5</v>
      </c>
      <c r="G3" s="91" t="s">
        <v>3</v>
      </c>
      <c r="H3" s="104" t="s">
        <v>4</v>
      </c>
      <c r="I3" s="72" t="s">
        <v>5</v>
      </c>
    </row>
    <row r="4" spans="1:9" ht="15.6">
      <c r="A4" s="97" t="s">
        <v>3</v>
      </c>
      <c r="B4" s="93">
        <v>39858.25</v>
      </c>
      <c r="C4" s="93">
        <v>39526.75</v>
      </c>
      <c r="D4" s="94">
        <v>50.208792593059137</v>
      </c>
      <c r="E4" s="94">
        <v>49.791207406940856</v>
      </c>
      <c r="G4" s="95">
        <f>B4+C4</f>
        <v>79385</v>
      </c>
      <c r="H4" s="96">
        <f>B4/G4*100</f>
        <v>50.208792593059137</v>
      </c>
      <c r="I4" s="96">
        <f>C4/G4*100</f>
        <v>49.791207406940856</v>
      </c>
    </row>
    <row r="5" spans="1:9">
      <c r="A5" s="97" t="s">
        <v>14</v>
      </c>
      <c r="B5" s="98">
        <v>3375.92</v>
      </c>
      <c r="C5" s="98">
        <v>2845.75</v>
      </c>
      <c r="D5" s="99">
        <v>54.260672777566157</v>
      </c>
      <c r="E5" s="99">
        <v>45.739327222433843</v>
      </c>
      <c r="G5" s="95">
        <f t="shared" ref="G5:G10" si="0">B5+C5</f>
        <v>6221.67</v>
      </c>
      <c r="H5" s="96">
        <f t="shared" ref="H5:H10" si="1">B5/G5*100</f>
        <v>54.260672777566157</v>
      </c>
      <c r="I5" s="96">
        <f t="shared" ref="I5:I10" si="2">C5/G5*100</f>
        <v>45.739327222433843</v>
      </c>
    </row>
    <row r="6" spans="1:9">
      <c r="A6" s="97" t="s">
        <v>11</v>
      </c>
      <c r="B6" s="98">
        <v>7145.67</v>
      </c>
      <c r="C6" s="98">
        <v>6513.25</v>
      </c>
      <c r="D6" s="99">
        <v>52.315043941980775</v>
      </c>
      <c r="E6" s="99">
        <v>47.684956058019232</v>
      </c>
      <c r="G6" s="95">
        <f t="shared" si="0"/>
        <v>13658.92</v>
      </c>
      <c r="H6" s="96">
        <f t="shared" si="1"/>
        <v>52.315043941980775</v>
      </c>
      <c r="I6" s="96">
        <f t="shared" si="2"/>
        <v>47.684956058019232</v>
      </c>
    </row>
    <row r="7" spans="1:9">
      <c r="A7" s="97" t="s">
        <v>10</v>
      </c>
      <c r="B7" s="98">
        <v>2045.83</v>
      </c>
      <c r="C7" s="98">
        <v>1677.33</v>
      </c>
      <c r="D7" s="99">
        <v>54.948753209639122</v>
      </c>
      <c r="E7" s="99">
        <v>45.051246790360878</v>
      </c>
      <c r="G7" s="95">
        <f t="shared" si="0"/>
        <v>3723.16</v>
      </c>
      <c r="H7" s="96">
        <f t="shared" si="1"/>
        <v>54.948753209639122</v>
      </c>
      <c r="I7" s="96">
        <f t="shared" si="2"/>
        <v>45.051246790360878</v>
      </c>
    </row>
    <row r="8" spans="1:9">
      <c r="A8" s="97" t="s">
        <v>12</v>
      </c>
      <c r="B8" s="98">
        <v>19966.080000000002</v>
      </c>
      <c r="C8" s="98">
        <v>21908.080000000002</v>
      </c>
      <c r="D8" s="99">
        <v>47.681147514362074</v>
      </c>
      <c r="E8" s="99">
        <v>52.318852485637926</v>
      </c>
      <c r="G8" s="95">
        <f t="shared" si="0"/>
        <v>41874.160000000003</v>
      </c>
      <c r="H8" s="96">
        <f t="shared" si="1"/>
        <v>47.681147514362074</v>
      </c>
      <c r="I8" s="96">
        <f t="shared" si="2"/>
        <v>52.318852485637926</v>
      </c>
    </row>
    <row r="9" spans="1:9">
      <c r="A9" s="97" t="s">
        <v>13</v>
      </c>
      <c r="B9" s="98">
        <v>7256.5</v>
      </c>
      <c r="C9" s="98">
        <v>6479.42</v>
      </c>
      <c r="D9" s="99">
        <v>52.828641983937011</v>
      </c>
      <c r="E9" s="99">
        <v>47.171358016062989</v>
      </c>
      <c r="G9" s="95">
        <f t="shared" si="0"/>
        <v>13735.92</v>
      </c>
      <c r="H9" s="96">
        <f t="shared" si="1"/>
        <v>52.828641983937011</v>
      </c>
      <c r="I9" s="96">
        <f t="shared" si="2"/>
        <v>47.171358016062989</v>
      </c>
    </row>
    <row r="10" spans="1:9">
      <c r="A10" s="97" t="s">
        <v>573</v>
      </c>
      <c r="B10" s="98">
        <v>68.25</v>
      </c>
      <c r="C10" s="98">
        <v>102.92</v>
      </c>
      <c r="D10" s="99">
        <v>39.872641233861074</v>
      </c>
      <c r="E10" s="99">
        <v>60.127358766138919</v>
      </c>
      <c r="G10" s="95">
        <f t="shared" si="0"/>
        <v>171.17000000000002</v>
      </c>
      <c r="H10" s="96">
        <f t="shared" si="1"/>
        <v>39.872641233861074</v>
      </c>
      <c r="I10" s="96">
        <f t="shared" si="2"/>
        <v>60.127358766138919</v>
      </c>
    </row>
    <row r="11" spans="1:9">
      <c r="A11" s="186"/>
      <c r="B11" s="186"/>
      <c r="C11" s="186"/>
      <c r="D11" s="186"/>
      <c r="E11" s="186"/>
    </row>
    <row r="12" spans="1:9" s="103" customFormat="1" ht="13.15">
      <c r="A12" s="101" t="s">
        <v>535</v>
      </c>
      <c r="B12" s="101"/>
      <c r="C12" s="101"/>
      <c r="D12" s="101"/>
      <c r="E12" s="66"/>
    </row>
    <row r="13" spans="1:9" s="103" customFormat="1" ht="13.15">
      <c r="A13" s="101"/>
      <c r="B13" s="101"/>
      <c r="C13" s="101"/>
      <c r="D13" s="101"/>
      <c r="E13" s="66"/>
    </row>
    <row r="14" spans="1:9" s="103" customFormat="1" ht="13.15">
      <c r="A14" s="101" t="s">
        <v>574</v>
      </c>
      <c r="B14" s="101"/>
      <c r="C14" s="101"/>
      <c r="D14" s="101"/>
      <c r="E14" s="66"/>
    </row>
    <row r="15" spans="1:9" s="103" customFormat="1" ht="13.15">
      <c r="A15" s="101" t="s">
        <v>575</v>
      </c>
      <c r="B15" s="101"/>
      <c r="C15" s="101"/>
      <c r="D15" s="101"/>
      <c r="E15" s="66"/>
    </row>
    <row r="16" spans="1:9" s="103" customFormat="1" ht="13.15">
      <c r="A16" s="101" t="s">
        <v>576</v>
      </c>
      <c r="B16" s="101"/>
      <c r="C16" s="101"/>
      <c r="D16" s="101"/>
      <c r="E16" s="66"/>
    </row>
    <row r="17" spans="1:5" s="103" customFormat="1" ht="13.15">
      <c r="A17" s="101" t="s">
        <v>577</v>
      </c>
      <c r="B17" s="101"/>
      <c r="C17" s="101"/>
      <c r="D17" s="101"/>
      <c r="E17" s="66"/>
    </row>
    <row r="18" spans="1:5" s="103" customFormat="1" ht="13.15">
      <c r="A18" s="101" t="s">
        <v>578</v>
      </c>
      <c r="B18" s="101"/>
      <c r="C18" s="101"/>
      <c r="D18" s="101"/>
      <c r="E18" s="66"/>
    </row>
    <row r="19" spans="1:5" s="103" customFormat="1" ht="13.15">
      <c r="A19" s="66"/>
      <c r="B19" s="66"/>
      <c r="C19" s="66"/>
      <c r="D19" s="66"/>
      <c r="E19" s="66"/>
    </row>
    <row r="20" spans="1:5" s="103" customFormat="1" ht="13.15">
      <c r="A20" s="66"/>
      <c r="B20" s="66"/>
      <c r="C20" s="66"/>
      <c r="D20" s="66"/>
      <c r="E20" s="66"/>
    </row>
    <row r="21" spans="1:5" s="103" customFormat="1" ht="13.15">
      <c r="A21" s="66"/>
      <c r="B21" s="66"/>
      <c r="C21" s="66"/>
      <c r="D21" s="66"/>
      <c r="E21" s="66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  <row r="25" spans="1:5">
      <c r="A25" s="63"/>
      <c r="B25" s="63"/>
      <c r="C25" s="63"/>
      <c r="D25" s="63"/>
      <c r="E25" s="63"/>
    </row>
    <row r="26" spans="1:5">
      <c r="A26" s="63"/>
      <c r="B26" s="63"/>
      <c r="C26" s="63"/>
      <c r="D26" s="63"/>
      <c r="E26" s="63"/>
    </row>
    <row r="27" spans="1:5">
      <c r="A27" s="63"/>
      <c r="B27" s="63"/>
      <c r="C27" s="63"/>
      <c r="D27" s="63"/>
      <c r="E27" s="63"/>
    </row>
  </sheetData>
  <mergeCells count="5">
    <mergeCell ref="A1:E1"/>
    <mergeCell ref="A2:A3"/>
    <mergeCell ref="B2:C2"/>
    <mergeCell ref="D2:E2"/>
    <mergeCell ref="A11:E11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D8BE-FD9F-4C8E-BCA8-282962B3B680}">
  <dimension ref="A1:G28"/>
  <sheetViews>
    <sheetView showGridLines="0" zoomScale="111" zoomScaleNormal="111" workbookViewId="0">
      <selection sqref="A1:G1"/>
    </sheetView>
  </sheetViews>
  <sheetFormatPr defaultColWidth="7.7109375" defaultRowHeight="13.15"/>
  <cols>
    <col min="1" max="1" width="17.28515625" style="1" customWidth="1"/>
    <col min="2" max="7" width="12" style="1" customWidth="1"/>
    <col min="8" max="8" width="12.7109375" style="1" customWidth="1"/>
    <col min="9" max="10" width="10.7109375" style="1" customWidth="1"/>
    <col min="11" max="12" width="7.7109375" style="1"/>
    <col min="13" max="13" width="13.28515625" style="1" customWidth="1"/>
    <col min="14" max="16384" width="7.7109375" style="1"/>
  </cols>
  <sheetData>
    <row r="1" spans="1:7" ht="39" customHeight="1">
      <c r="A1" s="129" t="s">
        <v>31</v>
      </c>
      <c r="B1" s="129"/>
      <c r="C1" s="129"/>
      <c r="D1" s="129"/>
      <c r="E1" s="129"/>
      <c r="F1" s="129"/>
      <c r="G1" s="129"/>
    </row>
    <row r="2" spans="1:7" ht="5.25" customHeight="1">
      <c r="A2" s="36"/>
      <c r="B2" s="36"/>
      <c r="C2" s="36"/>
      <c r="D2" s="36"/>
      <c r="E2" s="36"/>
      <c r="F2" s="36"/>
      <c r="G2" s="36"/>
    </row>
    <row r="3" spans="1:7" ht="27" customHeight="1">
      <c r="A3" s="120" t="s">
        <v>1</v>
      </c>
      <c r="B3" s="130" t="s">
        <v>32</v>
      </c>
      <c r="C3" s="130"/>
      <c r="D3" s="130"/>
      <c r="E3" s="130"/>
      <c r="F3" s="130"/>
      <c r="G3" s="130"/>
    </row>
    <row r="4" spans="1:7" ht="15.75" customHeight="1">
      <c r="A4" s="120"/>
      <c r="B4" s="131" t="s">
        <v>33</v>
      </c>
      <c r="C4" s="131"/>
      <c r="D4" s="131"/>
      <c r="E4" s="121" t="s">
        <v>34</v>
      </c>
      <c r="F4" s="121"/>
      <c r="G4" s="121"/>
    </row>
    <row r="5" spans="1:7" ht="16.5" customHeight="1">
      <c r="A5" s="120"/>
      <c r="B5" s="17" t="s">
        <v>3</v>
      </c>
      <c r="C5" s="39" t="s">
        <v>35</v>
      </c>
      <c r="D5" s="34" t="s">
        <v>36</v>
      </c>
      <c r="E5" s="17" t="s">
        <v>3</v>
      </c>
      <c r="F5" s="39" t="s">
        <v>35</v>
      </c>
      <c r="G5" s="33" t="s">
        <v>36</v>
      </c>
    </row>
    <row r="6" spans="1:7" ht="17.25" customHeight="1">
      <c r="A6" s="12" t="s">
        <v>9</v>
      </c>
      <c r="B6" s="23">
        <v>36</v>
      </c>
      <c r="C6" s="23">
        <v>36.200000000000003</v>
      </c>
      <c r="D6" s="23">
        <v>35.799999999999997</v>
      </c>
      <c r="E6" s="23">
        <v>87.6</v>
      </c>
      <c r="F6" s="23">
        <v>88.1</v>
      </c>
      <c r="G6" s="23">
        <v>87.1</v>
      </c>
    </row>
    <row r="7" spans="1:7">
      <c r="A7" s="38" t="s">
        <v>10</v>
      </c>
      <c r="B7" s="22">
        <v>19.100000000000001</v>
      </c>
      <c r="C7" s="22">
        <v>19.5</v>
      </c>
      <c r="D7" s="22">
        <v>18.8</v>
      </c>
      <c r="E7" s="22">
        <v>78.2</v>
      </c>
      <c r="F7" s="22">
        <v>78.7</v>
      </c>
      <c r="G7" s="22">
        <v>77.7</v>
      </c>
    </row>
    <row r="8" spans="1:7">
      <c r="A8" s="38" t="s">
        <v>11</v>
      </c>
      <c r="B8" s="22">
        <v>32.200000000000003</v>
      </c>
      <c r="C8" s="22">
        <v>32.6</v>
      </c>
      <c r="D8" s="22">
        <v>31.9</v>
      </c>
      <c r="E8" s="22">
        <v>88.5</v>
      </c>
      <c r="F8" s="22">
        <v>89.1</v>
      </c>
      <c r="G8" s="22">
        <v>87.9</v>
      </c>
    </row>
    <row r="9" spans="1:7">
      <c r="A9" s="38" t="s">
        <v>12</v>
      </c>
      <c r="B9" s="22">
        <v>43.1</v>
      </c>
      <c r="C9" s="22">
        <v>43.5</v>
      </c>
      <c r="D9" s="22">
        <v>42.7</v>
      </c>
      <c r="E9" s="22">
        <v>89.8</v>
      </c>
      <c r="F9" s="22">
        <v>90.4</v>
      </c>
      <c r="G9" s="22">
        <v>89.1</v>
      </c>
    </row>
    <row r="10" spans="1:7">
      <c r="A10" s="38" t="s">
        <v>13</v>
      </c>
      <c r="B10" s="22">
        <v>41.7</v>
      </c>
      <c r="C10" s="22">
        <v>42.3</v>
      </c>
      <c r="D10" s="22">
        <v>41.1</v>
      </c>
      <c r="E10" s="22">
        <v>87.8</v>
      </c>
      <c r="F10" s="22">
        <v>86.7</v>
      </c>
      <c r="G10" s="22">
        <v>88.9</v>
      </c>
    </row>
    <row r="11" spans="1:7">
      <c r="A11" s="38" t="s">
        <v>14</v>
      </c>
      <c r="B11" s="22">
        <v>30.4</v>
      </c>
      <c r="C11" s="22">
        <v>30</v>
      </c>
      <c r="D11" s="22">
        <v>30.8</v>
      </c>
      <c r="E11" s="22">
        <v>85.1</v>
      </c>
      <c r="F11" s="22">
        <v>86.4</v>
      </c>
      <c r="G11" s="22">
        <v>83.8</v>
      </c>
    </row>
    <row r="12" spans="1:7">
      <c r="A12" s="37"/>
      <c r="B12" s="37"/>
      <c r="C12" s="37"/>
      <c r="D12" s="37"/>
      <c r="E12" s="37"/>
      <c r="F12" s="37"/>
      <c r="G12" s="37"/>
    </row>
    <row r="13" spans="1:7">
      <c r="A13" s="5" t="s">
        <v>15</v>
      </c>
      <c r="B13" s="5"/>
      <c r="C13" s="5"/>
      <c r="D13" s="5"/>
      <c r="E13" s="5"/>
      <c r="F13" s="5"/>
      <c r="G13" s="5"/>
    </row>
    <row r="14" spans="1:7">
      <c r="A14" s="3"/>
      <c r="B14" s="3"/>
      <c r="C14" s="3"/>
      <c r="D14" s="3"/>
      <c r="E14" s="3"/>
      <c r="F14" s="3"/>
      <c r="G14" s="3"/>
    </row>
    <row r="22" spans="2:7" ht="22.9">
      <c r="B22" s="2"/>
      <c r="C22" s="2"/>
      <c r="D22" s="2"/>
      <c r="E22" s="2"/>
      <c r="F22" s="2"/>
      <c r="G22" s="2"/>
    </row>
    <row r="23" spans="2:7" ht="22.9">
      <c r="B23" s="2"/>
      <c r="C23" s="2"/>
      <c r="D23" s="2"/>
      <c r="E23" s="2"/>
      <c r="F23" s="2"/>
      <c r="G23" s="2"/>
    </row>
    <row r="24" spans="2:7" ht="22.9">
      <c r="B24" s="2"/>
      <c r="C24" s="2"/>
      <c r="D24" s="2"/>
      <c r="E24" s="2"/>
      <c r="F24" s="2"/>
      <c r="G24" s="2"/>
    </row>
    <row r="25" spans="2:7" ht="22.9">
      <c r="B25" s="2"/>
      <c r="C25" s="2"/>
      <c r="D25" s="2"/>
      <c r="E25" s="2"/>
      <c r="F25" s="2"/>
      <c r="G25" s="2"/>
    </row>
    <row r="26" spans="2:7" ht="22.9">
      <c r="B26" s="2"/>
      <c r="C26" s="2"/>
      <c r="D26" s="2"/>
      <c r="E26" s="2"/>
      <c r="F26" s="2"/>
      <c r="G26" s="2"/>
    </row>
    <row r="27" spans="2:7" ht="22.9">
      <c r="B27" s="2"/>
      <c r="C27" s="2"/>
      <c r="D27" s="2"/>
      <c r="E27" s="2"/>
      <c r="F27" s="2"/>
      <c r="G27" s="2"/>
    </row>
    <row r="28" spans="2:7" ht="22.9">
      <c r="B28" s="2"/>
      <c r="C28" s="2"/>
      <c r="D28" s="2"/>
      <c r="E28" s="2"/>
      <c r="F28" s="2"/>
      <c r="G28" s="2"/>
    </row>
  </sheetData>
  <sheetProtection selectLockedCells="1" selectUnlockedCells="1"/>
  <mergeCells count="5">
    <mergeCell ref="A1:G1"/>
    <mergeCell ref="A3:A5"/>
    <mergeCell ref="B3:G3"/>
    <mergeCell ref="B4:D4"/>
    <mergeCell ref="E4:G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90026-A78A-4703-B35B-E4A0993CECCD}">
  <dimension ref="A1:J28"/>
  <sheetViews>
    <sheetView showGridLines="0" zoomScale="111" zoomScaleNormal="111" workbookViewId="0"/>
  </sheetViews>
  <sheetFormatPr defaultColWidth="7.7109375" defaultRowHeight="13.15"/>
  <cols>
    <col min="1" max="1" width="16.28515625" style="1" customWidth="1"/>
    <col min="2" max="10" width="10.28515625" style="1" customWidth="1"/>
    <col min="11" max="11" width="12.28515625" style="1" customWidth="1"/>
    <col min="12" max="12" width="10.140625" style="1" bestFit="1" customWidth="1"/>
    <col min="13" max="13" width="9.140625" style="1" bestFit="1" customWidth="1"/>
    <col min="14" max="15" width="11.140625" style="1" customWidth="1"/>
    <col min="16" max="16384" width="7.7109375" style="1"/>
  </cols>
  <sheetData>
    <row r="1" spans="1:10" ht="36.75" customHeight="1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ht="9" customHeight="1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 ht="26.25" customHeight="1">
      <c r="A3" s="132" t="s">
        <v>1</v>
      </c>
      <c r="B3" s="133" t="s">
        <v>38</v>
      </c>
      <c r="C3" s="133"/>
      <c r="D3" s="133"/>
      <c r="E3" s="133"/>
      <c r="F3" s="133"/>
      <c r="G3" s="133"/>
      <c r="H3" s="133"/>
      <c r="I3" s="133"/>
      <c r="J3" s="133"/>
    </row>
    <row r="4" spans="1:10" ht="18.75" customHeight="1">
      <c r="A4" s="132"/>
      <c r="B4" s="126" t="s">
        <v>3</v>
      </c>
      <c r="C4" s="126"/>
      <c r="D4" s="126"/>
      <c r="E4" s="127" t="s">
        <v>4</v>
      </c>
      <c r="F4" s="127"/>
      <c r="G4" s="127"/>
      <c r="H4" s="128" t="s">
        <v>5</v>
      </c>
      <c r="I4" s="128"/>
      <c r="J4" s="128"/>
    </row>
    <row r="5" spans="1:10" ht="50.25" customHeight="1">
      <c r="A5" s="132"/>
      <c r="B5" s="43" t="s">
        <v>39</v>
      </c>
      <c r="C5" s="43" t="s">
        <v>40</v>
      </c>
      <c r="D5" s="42" t="s">
        <v>41</v>
      </c>
      <c r="E5" s="43" t="s">
        <v>39</v>
      </c>
      <c r="F5" s="43" t="s">
        <v>40</v>
      </c>
      <c r="G5" s="42" t="s">
        <v>41</v>
      </c>
      <c r="H5" s="43" t="s">
        <v>39</v>
      </c>
      <c r="I5" s="43" t="s">
        <v>40</v>
      </c>
      <c r="J5" s="42" t="s">
        <v>41</v>
      </c>
    </row>
    <row r="6" spans="1:10" ht="16.5" customHeight="1">
      <c r="A6" s="12" t="s">
        <v>9</v>
      </c>
      <c r="B6" s="41">
        <v>95.2</v>
      </c>
      <c r="C6" s="41">
        <v>75.2</v>
      </c>
      <c r="D6" s="41">
        <v>25</v>
      </c>
      <c r="E6" s="41">
        <v>95.2</v>
      </c>
      <c r="F6" s="41">
        <v>79.7</v>
      </c>
      <c r="G6" s="41">
        <v>29</v>
      </c>
      <c r="H6" s="41">
        <v>95.2</v>
      </c>
      <c r="I6" s="41">
        <v>71</v>
      </c>
      <c r="J6" s="41">
        <v>21</v>
      </c>
    </row>
    <row r="7" spans="1:10">
      <c r="A7" s="10" t="s">
        <v>10</v>
      </c>
      <c r="B7" s="40">
        <v>94.3</v>
      </c>
      <c r="C7" s="40">
        <v>68.099999999999994</v>
      </c>
      <c r="D7" s="40">
        <v>21</v>
      </c>
      <c r="E7" s="40">
        <v>94.3</v>
      </c>
      <c r="F7" s="40">
        <v>73.8</v>
      </c>
      <c r="G7" s="40">
        <v>24.3</v>
      </c>
      <c r="H7" s="40">
        <v>94.3</v>
      </c>
      <c r="I7" s="40">
        <v>62.9</v>
      </c>
      <c r="J7" s="40">
        <v>17.899999999999999</v>
      </c>
    </row>
    <row r="8" spans="1:10">
      <c r="A8" s="10" t="s">
        <v>11</v>
      </c>
      <c r="B8" s="40">
        <v>94.9</v>
      </c>
      <c r="C8" s="40">
        <v>69.3</v>
      </c>
      <c r="D8" s="40">
        <v>18.899999999999999</v>
      </c>
      <c r="E8" s="40">
        <v>95.2</v>
      </c>
      <c r="F8" s="40">
        <v>76</v>
      </c>
      <c r="G8" s="40">
        <v>21.7</v>
      </c>
      <c r="H8" s="40">
        <v>94.6</v>
      </c>
      <c r="I8" s="40">
        <v>62.9</v>
      </c>
      <c r="J8" s="40">
        <v>16.100000000000001</v>
      </c>
    </row>
    <row r="9" spans="1:10">
      <c r="A9" s="10" t="s">
        <v>12</v>
      </c>
      <c r="B9" s="40">
        <v>95.8</v>
      </c>
      <c r="C9" s="40">
        <v>81.5</v>
      </c>
      <c r="D9" s="40">
        <v>27.8</v>
      </c>
      <c r="E9" s="40">
        <v>95.5</v>
      </c>
      <c r="F9" s="40">
        <v>83.5</v>
      </c>
      <c r="G9" s="40">
        <v>32.299999999999997</v>
      </c>
      <c r="H9" s="40">
        <v>96.1</v>
      </c>
      <c r="I9" s="40">
        <v>79.599999999999994</v>
      </c>
      <c r="J9" s="40">
        <v>23.4</v>
      </c>
    </row>
    <row r="10" spans="1:10">
      <c r="A10" s="10" t="s">
        <v>13</v>
      </c>
      <c r="B10" s="40">
        <v>95.4</v>
      </c>
      <c r="C10" s="40">
        <v>75.400000000000006</v>
      </c>
      <c r="D10" s="40">
        <v>28.7</v>
      </c>
      <c r="E10" s="40">
        <v>95.7</v>
      </c>
      <c r="F10" s="40">
        <v>80.2</v>
      </c>
      <c r="G10" s="40">
        <v>34.200000000000003</v>
      </c>
      <c r="H10" s="40">
        <v>95.1</v>
      </c>
      <c r="I10" s="40">
        <v>70.8</v>
      </c>
      <c r="J10" s="40">
        <v>23.6</v>
      </c>
    </row>
    <row r="11" spans="1:10">
      <c r="A11" s="10" t="s">
        <v>14</v>
      </c>
      <c r="B11" s="40">
        <v>94.5</v>
      </c>
      <c r="C11" s="40">
        <v>77.599999999999994</v>
      </c>
      <c r="D11" s="40">
        <v>30.7</v>
      </c>
      <c r="E11" s="40">
        <v>94.6</v>
      </c>
      <c r="F11" s="40">
        <v>82</v>
      </c>
      <c r="G11" s="40">
        <v>35.700000000000003</v>
      </c>
      <c r="H11" s="40">
        <v>94.4</v>
      </c>
      <c r="I11" s="40">
        <v>73.2</v>
      </c>
      <c r="J11" s="40">
        <v>25.9</v>
      </c>
    </row>
    <row r="12" spans="1:10">
      <c r="A12" s="26"/>
      <c r="B12" s="26"/>
      <c r="C12" s="26"/>
      <c r="D12" s="26"/>
      <c r="E12" s="26"/>
      <c r="F12" s="26"/>
      <c r="G12" s="26"/>
      <c r="H12" s="26"/>
      <c r="I12" s="26"/>
      <c r="J12" s="26"/>
    </row>
    <row r="13" spans="1:10" ht="11.25" customHeight="1">
      <c r="A13" s="5" t="s">
        <v>15</v>
      </c>
      <c r="B13" s="5"/>
      <c r="C13" s="5"/>
      <c r="D13" s="5"/>
      <c r="E13" s="5"/>
      <c r="F13" s="5"/>
      <c r="G13" s="5"/>
      <c r="H13" s="5"/>
      <c r="I13" s="5"/>
      <c r="J13" s="5"/>
    </row>
    <row r="14" spans="1:10">
      <c r="A14" s="3"/>
      <c r="B14" s="3"/>
      <c r="C14" s="3"/>
      <c r="D14" s="3"/>
      <c r="E14" s="3"/>
      <c r="F14" s="3"/>
      <c r="G14" s="3"/>
      <c r="H14" s="3"/>
      <c r="I14" s="3"/>
      <c r="J14" s="3"/>
    </row>
    <row r="22" spans="2:10" ht="22.9">
      <c r="B22" s="2"/>
      <c r="C22" s="2"/>
      <c r="D22" s="2"/>
      <c r="E22" s="2"/>
      <c r="F22" s="2"/>
      <c r="G22" s="2"/>
      <c r="H22" s="2"/>
      <c r="I22" s="2"/>
      <c r="J22" s="2"/>
    </row>
    <row r="23" spans="2:10" ht="22.9">
      <c r="B23" s="2"/>
      <c r="C23" s="2"/>
      <c r="D23" s="2"/>
      <c r="E23" s="2"/>
      <c r="F23" s="2"/>
      <c r="G23" s="2"/>
      <c r="H23" s="2"/>
      <c r="I23" s="2"/>
      <c r="J23" s="2"/>
    </row>
    <row r="24" spans="2:10" ht="22.9">
      <c r="B24" s="2"/>
      <c r="C24" s="2"/>
      <c r="D24" s="2"/>
      <c r="E24" s="2"/>
      <c r="F24" s="2"/>
      <c r="G24" s="2"/>
      <c r="H24" s="2"/>
      <c r="I24" s="2"/>
      <c r="J24" s="2"/>
    </row>
    <row r="25" spans="2:10" ht="22.9">
      <c r="B25" s="2"/>
      <c r="C25" s="2"/>
      <c r="D25" s="2"/>
      <c r="E25" s="2"/>
      <c r="F25" s="2"/>
      <c r="G25" s="2"/>
      <c r="H25" s="2"/>
      <c r="I25" s="2"/>
      <c r="J25" s="2"/>
    </row>
    <row r="26" spans="2:10" ht="22.9">
      <c r="B26" s="2"/>
      <c r="C26" s="2"/>
      <c r="D26" s="2"/>
      <c r="E26" s="2"/>
      <c r="F26" s="2"/>
      <c r="G26" s="2"/>
      <c r="H26" s="2"/>
      <c r="I26" s="2"/>
      <c r="J26" s="2"/>
    </row>
    <row r="27" spans="2:10" ht="22.9">
      <c r="B27" s="2"/>
      <c r="C27" s="2"/>
      <c r="D27" s="2"/>
      <c r="E27" s="2"/>
      <c r="F27" s="2"/>
      <c r="G27" s="2"/>
      <c r="H27" s="2"/>
      <c r="I27" s="2"/>
      <c r="J27" s="2"/>
    </row>
    <row r="28" spans="2:10" ht="22.9">
      <c r="B28" s="2"/>
      <c r="C28" s="2"/>
      <c r="D28" s="2"/>
      <c r="E28" s="2"/>
      <c r="F28" s="2"/>
      <c r="G28" s="2"/>
      <c r="H28" s="2"/>
      <c r="I28" s="2"/>
      <c r="J28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2F16F-A481-435D-A361-AE88E71411B7}">
  <dimension ref="A1:J19"/>
  <sheetViews>
    <sheetView showGridLines="0" zoomScale="111" zoomScaleNormal="111" workbookViewId="0">
      <selection sqref="A1:J1"/>
    </sheetView>
  </sheetViews>
  <sheetFormatPr defaultColWidth="7.7109375" defaultRowHeight="13.15"/>
  <cols>
    <col min="1" max="1" width="16" style="1" customWidth="1"/>
    <col min="2" max="10" width="10.42578125" style="1" customWidth="1"/>
    <col min="11" max="14" width="11.7109375" style="1" customWidth="1"/>
    <col min="15" max="16384" width="7.7109375" style="1"/>
  </cols>
  <sheetData>
    <row r="1" spans="1:10" ht="32.25" customHeight="1">
      <c r="A1" s="119" t="s">
        <v>42</v>
      </c>
      <c r="B1" s="119"/>
      <c r="C1" s="119"/>
      <c r="D1" s="119"/>
      <c r="E1" s="119"/>
      <c r="F1" s="119"/>
      <c r="G1" s="119"/>
      <c r="H1" s="119"/>
      <c r="I1" s="119"/>
      <c r="J1" s="119"/>
    </row>
    <row r="2" spans="1:10" ht="6.6" customHeight="1">
      <c r="A2" s="20"/>
      <c r="B2" s="20"/>
      <c r="C2" s="20"/>
      <c r="D2" s="20"/>
      <c r="E2" s="20"/>
      <c r="F2" s="20"/>
      <c r="G2" s="20"/>
      <c r="H2" s="20"/>
      <c r="I2" s="20"/>
      <c r="J2" s="20"/>
    </row>
    <row r="3" spans="1:10" ht="16.5" customHeight="1">
      <c r="A3" s="120" t="s">
        <v>43</v>
      </c>
      <c r="B3" s="125" t="s">
        <v>38</v>
      </c>
      <c r="C3" s="125"/>
      <c r="D3" s="125"/>
      <c r="E3" s="125"/>
      <c r="F3" s="125"/>
      <c r="G3" s="125"/>
      <c r="H3" s="125"/>
      <c r="I3" s="125"/>
      <c r="J3" s="125"/>
    </row>
    <row r="4" spans="1:10" ht="23.25" customHeight="1">
      <c r="A4" s="120"/>
      <c r="B4" s="132" t="s">
        <v>3</v>
      </c>
      <c r="C4" s="132"/>
      <c r="D4" s="132"/>
      <c r="E4" s="127" t="s">
        <v>4</v>
      </c>
      <c r="F4" s="127"/>
      <c r="G4" s="127"/>
      <c r="H4" s="128" t="s">
        <v>5</v>
      </c>
      <c r="I4" s="128"/>
      <c r="J4" s="128"/>
    </row>
    <row r="5" spans="1:10" ht="45.75" customHeight="1">
      <c r="A5" s="120"/>
      <c r="B5" s="43" t="s">
        <v>39</v>
      </c>
      <c r="C5" s="43" t="s">
        <v>40</v>
      </c>
      <c r="D5" s="42" t="s">
        <v>41</v>
      </c>
      <c r="E5" s="43" t="s">
        <v>39</v>
      </c>
      <c r="F5" s="43" t="s">
        <v>40</v>
      </c>
      <c r="G5" s="42" t="s">
        <v>41</v>
      </c>
      <c r="H5" s="43" t="s">
        <v>39</v>
      </c>
      <c r="I5" s="43" t="s">
        <v>40</v>
      </c>
      <c r="J5" s="42" t="s">
        <v>41</v>
      </c>
    </row>
    <row r="6" spans="1:10" ht="13.9">
      <c r="A6" s="47" t="s">
        <v>44</v>
      </c>
      <c r="B6" s="46">
        <v>95.2</v>
      </c>
      <c r="C6" s="46">
        <v>75.2</v>
      </c>
      <c r="D6" s="46">
        <v>25</v>
      </c>
      <c r="E6" s="46">
        <v>95.2</v>
      </c>
      <c r="F6" s="46">
        <v>79.7</v>
      </c>
      <c r="G6" s="46">
        <v>29</v>
      </c>
      <c r="H6" s="46">
        <v>95.2</v>
      </c>
      <c r="I6" s="46">
        <v>71</v>
      </c>
      <c r="J6" s="46">
        <v>21</v>
      </c>
    </row>
    <row r="7" spans="1:10">
      <c r="A7" s="45" t="s">
        <v>25</v>
      </c>
      <c r="B7" s="44">
        <v>95.5</v>
      </c>
      <c r="C7" s="44">
        <v>80.8</v>
      </c>
      <c r="D7" s="44">
        <v>35.200000000000003</v>
      </c>
      <c r="E7" s="44">
        <v>95.4</v>
      </c>
      <c r="F7" s="44">
        <v>84.4</v>
      </c>
      <c r="G7" s="44">
        <v>40.5</v>
      </c>
      <c r="H7" s="44">
        <v>95.6</v>
      </c>
      <c r="I7" s="44">
        <v>77.2</v>
      </c>
      <c r="J7" s="44">
        <v>29.8</v>
      </c>
    </row>
    <row r="8" spans="1:10">
      <c r="A8" s="10" t="s">
        <v>26</v>
      </c>
      <c r="B8" s="44">
        <v>95</v>
      </c>
      <c r="C8" s="44">
        <v>71.7</v>
      </c>
      <c r="D8" s="44">
        <v>18.2</v>
      </c>
      <c r="E8" s="44">
        <v>95.2</v>
      </c>
      <c r="F8" s="44">
        <v>76.7</v>
      </c>
      <c r="G8" s="44">
        <v>21.2</v>
      </c>
      <c r="H8" s="44">
        <v>94.9</v>
      </c>
      <c r="I8" s="44">
        <v>67.099999999999994</v>
      </c>
      <c r="J8" s="44">
        <v>15.4</v>
      </c>
    </row>
    <row r="9" spans="1:10">
      <c r="A9" s="8"/>
      <c r="B9" s="27"/>
      <c r="C9" s="27"/>
      <c r="D9" s="27"/>
      <c r="E9" s="8"/>
      <c r="F9" s="27"/>
      <c r="G9" s="27"/>
      <c r="H9" s="27"/>
      <c r="I9" s="8"/>
      <c r="J9" s="27"/>
    </row>
    <row r="10" spans="1:10" ht="12.75" customHeight="1">
      <c r="A10" s="5" t="s">
        <v>15</v>
      </c>
      <c r="B10" s="5"/>
      <c r="C10" s="5"/>
      <c r="D10" s="5"/>
      <c r="E10" s="5"/>
      <c r="F10" s="5"/>
      <c r="G10" s="5"/>
      <c r="H10" s="5"/>
      <c r="I10" s="5"/>
      <c r="J10" s="5"/>
    </row>
    <row r="11" spans="1:10">
      <c r="A11" s="3" t="s">
        <v>45</v>
      </c>
      <c r="B11" s="3"/>
      <c r="C11" s="3"/>
      <c r="D11" s="3"/>
      <c r="E11" s="3"/>
      <c r="F11" s="3"/>
      <c r="G11" s="3"/>
      <c r="H11" s="3"/>
      <c r="I11" s="3"/>
      <c r="J11" s="3"/>
    </row>
    <row r="17" spans="2:10" ht="22.9">
      <c r="B17" s="2"/>
      <c r="C17" s="2"/>
      <c r="D17" s="2"/>
      <c r="E17" s="2"/>
      <c r="F17" s="2"/>
      <c r="G17" s="2"/>
      <c r="H17" s="2"/>
      <c r="I17" s="2"/>
      <c r="J17" s="2"/>
    </row>
    <row r="18" spans="2:10" ht="22.9">
      <c r="B18" s="2"/>
      <c r="C18" s="2"/>
      <c r="D18" s="2"/>
      <c r="E18" s="2"/>
      <c r="F18" s="2"/>
      <c r="G18" s="2"/>
      <c r="H18" s="2"/>
      <c r="I18" s="2"/>
      <c r="J18" s="2"/>
    </row>
    <row r="19" spans="2:10" ht="22.9">
      <c r="B19" s="2"/>
      <c r="C19" s="2"/>
      <c r="D19" s="2"/>
      <c r="E19" s="2"/>
      <c r="F19" s="2"/>
      <c r="G19" s="2"/>
      <c r="H19" s="2"/>
      <c r="I19" s="2"/>
      <c r="J19" s="2"/>
    </row>
  </sheetData>
  <sheetProtection selectLockedCells="1" selectUnlockedCells="1"/>
  <mergeCells count="6">
    <mergeCell ref="A1:J1"/>
    <mergeCell ref="A3:A5"/>
    <mergeCell ref="B3:J3"/>
    <mergeCell ref="B4:D4"/>
    <mergeCell ref="E4:G4"/>
    <mergeCell ref="H4:J4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3FD2E-210F-4BD9-8C4D-AF5CFD2B1647}">
  <dimension ref="A1:G15"/>
  <sheetViews>
    <sheetView showGridLines="0" workbookViewId="0">
      <selection sqref="A1:G1"/>
    </sheetView>
  </sheetViews>
  <sheetFormatPr defaultRowHeight="13.15"/>
  <cols>
    <col min="1" max="1" width="36.5703125" customWidth="1"/>
  </cols>
  <sheetData>
    <row r="1" spans="1:7" ht="38.450000000000003" customHeight="1">
      <c r="A1" s="124" t="s">
        <v>46</v>
      </c>
      <c r="B1" s="124"/>
      <c r="C1" s="124"/>
      <c r="D1" s="124"/>
      <c r="E1" s="124"/>
      <c r="F1" s="124"/>
      <c r="G1" s="124"/>
    </row>
    <row r="2" spans="1:7" ht="6" customHeight="1">
      <c r="A2" s="20"/>
      <c r="B2" s="20"/>
      <c r="C2" s="20"/>
      <c r="D2" s="20"/>
      <c r="E2" s="20"/>
      <c r="F2" s="20"/>
      <c r="G2" s="20"/>
    </row>
    <row r="3" spans="1:7" ht="21.6" customHeight="1">
      <c r="A3" s="120" t="s">
        <v>47</v>
      </c>
      <c r="B3" s="121" t="s">
        <v>48</v>
      </c>
      <c r="C3" s="121"/>
      <c r="D3" s="121"/>
      <c r="E3" s="121"/>
      <c r="F3" s="121"/>
      <c r="G3" s="121"/>
    </row>
    <row r="4" spans="1:7" ht="21.6" customHeight="1">
      <c r="A4" s="120"/>
      <c r="B4" s="122" t="s">
        <v>49</v>
      </c>
      <c r="C4" s="122"/>
      <c r="D4" s="122"/>
      <c r="E4" s="123" t="s">
        <v>50</v>
      </c>
      <c r="F4" s="123"/>
      <c r="G4" s="123"/>
    </row>
    <row r="5" spans="1:7" ht="21.6" customHeight="1">
      <c r="A5" s="120"/>
      <c r="B5" s="25" t="s">
        <v>3</v>
      </c>
      <c r="C5" s="17" t="s">
        <v>4</v>
      </c>
      <c r="D5" s="18" t="s">
        <v>5</v>
      </c>
      <c r="E5" s="25" t="s">
        <v>3</v>
      </c>
      <c r="F5" s="17" t="s">
        <v>4</v>
      </c>
      <c r="G5" s="30" t="s">
        <v>5</v>
      </c>
    </row>
    <row r="6" spans="1:7">
      <c r="A6" s="24" t="s">
        <v>3</v>
      </c>
      <c r="B6" s="64">
        <v>138111</v>
      </c>
      <c r="C6" s="64">
        <v>72224</v>
      </c>
      <c r="D6" s="64">
        <v>65887</v>
      </c>
      <c r="E6" s="23">
        <v>100</v>
      </c>
      <c r="F6" s="23">
        <v>100</v>
      </c>
      <c r="G6" s="23">
        <v>100</v>
      </c>
    </row>
    <row r="7" spans="1:7">
      <c r="A7" s="10" t="s">
        <v>51</v>
      </c>
      <c r="B7" s="65">
        <v>8287</v>
      </c>
      <c r="C7" s="65">
        <v>4298</v>
      </c>
      <c r="D7" s="65">
        <v>3989</v>
      </c>
      <c r="E7" s="22">
        <v>6</v>
      </c>
      <c r="F7" s="22">
        <v>6</v>
      </c>
      <c r="G7" s="22">
        <v>6.1</v>
      </c>
    </row>
    <row r="8" spans="1:7">
      <c r="A8" s="10" t="s">
        <v>52</v>
      </c>
      <c r="B8" s="65">
        <v>38661</v>
      </c>
      <c r="C8" s="65">
        <v>19292</v>
      </c>
      <c r="D8" s="65">
        <v>19369</v>
      </c>
      <c r="E8" s="22">
        <v>28</v>
      </c>
      <c r="F8" s="22">
        <v>26.7</v>
      </c>
      <c r="G8" s="22">
        <v>29.4</v>
      </c>
    </row>
    <row r="9" spans="1:7">
      <c r="A9" s="10" t="s">
        <v>53</v>
      </c>
      <c r="B9" s="65">
        <v>10763</v>
      </c>
      <c r="C9" s="65">
        <v>5397</v>
      </c>
      <c r="D9" s="65">
        <v>5366</v>
      </c>
      <c r="E9" s="22">
        <v>7.8</v>
      </c>
      <c r="F9" s="22">
        <v>7.5</v>
      </c>
      <c r="G9" s="22">
        <v>8.1</v>
      </c>
    </row>
    <row r="10" spans="1:7">
      <c r="A10" s="10" t="s">
        <v>54</v>
      </c>
      <c r="B10" s="65">
        <v>6912</v>
      </c>
      <c r="C10" s="65">
        <v>3341</v>
      </c>
      <c r="D10" s="65">
        <v>3571</v>
      </c>
      <c r="E10" s="22">
        <v>5</v>
      </c>
      <c r="F10" s="22">
        <v>4.5999999999999996</v>
      </c>
      <c r="G10" s="22">
        <v>5.4</v>
      </c>
    </row>
    <row r="11" spans="1:7">
      <c r="A11" s="10" t="s">
        <v>55</v>
      </c>
      <c r="B11" s="65">
        <v>41356</v>
      </c>
      <c r="C11" s="65">
        <v>21646</v>
      </c>
      <c r="D11" s="65">
        <v>19709</v>
      </c>
      <c r="E11" s="22">
        <v>29.9</v>
      </c>
      <c r="F11" s="22">
        <v>30</v>
      </c>
      <c r="G11" s="22">
        <v>29.9</v>
      </c>
    </row>
    <row r="12" spans="1:7">
      <c r="A12" s="10" t="s">
        <v>56</v>
      </c>
      <c r="B12" s="65">
        <v>5637</v>
      </c>
      <c r="C12" s="65">
        <v>2833</v>
      </c>
      <c r="D12" s="65">
        <v>2804</v>
      </c>
      <c r="E12" s="22">
        <v>4.0999999999999996</v>
      </c>
      <c r="F12" s="22">
        <v>3.9</v>
      </c>
      <c r="G12" s="22">
        <v>4.3</v>
      </c>
    </row>
    <row r="13" spans="1:7">
      <c r="A13" s="10" t="s">
        <v>57</v>
      </c>
      <c r="B13" s="65">
        <v>26496</v>
      </c>
      <c r="C13" s="65">
        <v>15417</v>
      </c>
      <c r="D13" s="65">
        <v>11079</v>
      </c>
      <c r="E13" s="22">
        <v>19.2</v>
      </c>
      <c r="F13" s="22">
        <v>21.3</v>
      </c>
      <c r="G13" s="22">
        <v>16.8</v>
      </c>
    </row>
    <row r="14" spans="1:7" ht="6" customHeight="1">
      <c r="A14" s="8"/>
      <c r="B14" s="7"/>
      <c r="C14" s="7"/>
      <c r="D14" s="7"/>
      <c r="E14" s="7"/>
      <c r="F14" s="7"/>
      <c r="G14" s="7"/>
    </row>
    <row r="15" spans="1:7">
      <c r="A15" s="5" t="s">
        <v>15</v>
      </c>
      <c r="B15" s="21"/>
      <c r="C15" s="21"/>
      <c r="D15" s="21"/>
      <c r="E15" s="4"/>
      <c r="F15" s="4"/>
      <c r="G15" s="4"/>
    </row>
  </sheetData>
  <mergeCells count="5">
    <mergeCell ref="A1:G1"/>
    <mergeCell ref="A3:A5"/>
    <mergeCell ref="B3:G3"/>
    <mergeCell ref="B4:D4"/>
    <mergeCell ref="E4:G4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671ea57-2ce5-4a01-988a-3cfa9a895f9f" xsi:nil="true"/>
    <lcf76f155ced4ddcb4097134ff3c332f xmlns="16eafe7b-64e5-40df-8ec2-a0d2202d4a2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CBF51C3D0CD249ACA104285B211426" ma:contentTypeVersion="13" ma:contentTypeDescription="Crie um novo documento." ma:contentTypeScope="" ma:versionID="6e5fac70133039852db6dab1a40c2a75">
  <xsd:schema xmlns:xsd="http://www.w3.org/2001/XMLSchema" xmlns:xs="http://www.w3.org/2001/XMLSchema" xmlns:p="http://schemas.microsoft.com/office/2006/metadata/properties" xmlns:ns2="16eafe7b-64e5-40df-8ec2-a0d2202d4a2d" xmlns:ns3="8671ea57-2ce5-4a01-988a-3cfa9a895f9f" targetNamespace="http://schemas.microsoft.com/office/2006/metadata/properties" ma:root="true" ma:fieldsID="f32b336ab816c4767cdbfa7b6c59cd1b" ns2:_="" ns3:_="">
    <xsd:import namespace="16eafe7b-64e5-40df-8ec2-a0d2202d4a2d"/>
    <xsd:import namespace="8671ea57-2ce5-4a01-988a-3cfa9a895f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afe7b-64e5-40df-8ec2-a0d2202d4a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29f7ce5-b1b4-49c2-b478-55053dc3db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1ea57-2ce5-4a01-988a-3cfa9a895f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953ecc6-6377-4c66-bacc-87ee2149f888}" ma:internalName="TaxCatchAll" ma:showField="CatchAllData" ma:web="8671ea57-2ce5-4a01-988a-3cfa9a895f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3A7255-7CA6-4F17-899D-034F68FA5E57}"/>
</file>

<file path=customXml/itemProps2.xml><?xml version="1.0" encoding="utf-8"?>
<ds:datastoreItem xmlns:ds="http://schemas.openxmlformats.org/officeDocument/2006/customXml" ds:itemID="{D7F36074-59F1-4382-A028-599A0A7964C5}"/>
</file>

<file path=customXml/itemProps3.xml><?xml version="1.0" encoding="utf-8"?>
<ds:datastoreItem xmlns:ds="http://schemas.openxmlformats.org/officeDocument/2006/customXml" ds:itemID="{F85F02C5-CCBC-466C-B21D-9403F61232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Scalioni Brito</dc:creator>
  <cp:keywords/>
  <dc:description/>
  <cp:lastModifiedBy>Kamilla Dantas Matias</cp:lastModifiedBy>
  <cp:revision/>
  <dcterms:created xsi:type="dcterms:W3CDTF">2023-12-20T16:46:49Z</dcterms:created>
  <dcterms:modified xsi:type="dcterms:W3CDTF">2024-05-07T14:07:37Z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0x010100C9CBF51C3D0CD249ACA104285B211426</vt:lpwstr>
  </property>
  <property fmtid="{D5CDD505-2E9C-101B-9397-08002B2CF9AE}" pid="3" name="MediaServiceImageTags">
    <vt:lpwstr/>
  </property>
</Properties>
</file>